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计划实施项目（附1）" sheetId="7" r:id="rId1"/>
    <sheet name="预备项目(附2）" sheetId="8" r:id="rId2"/>
  </sheets>
  <definedNames>
    <definedName name="_xlnm._FilterDatabase" localSheetId="0" hidden="1">'计划实施项目（附1）'!$A$6:$K$95</definedName>
    <definedName name="_xlnm.Print_Titles" localSheetId="0">'计划实施项目（附1）'!$2:$6</definedName>
    <definedName name="_xlnm.Print_Area" localSheetId="0">'计划实施项目（附1）'!$A$1:$K$95</definedName>
    <definedName name="_xlnm.Print_Titles" localSheetId="1">'预备项目(附2）'!$2:$4</definedName>
  </definedNames>
  <calcPr calcId="144525"/>
</workbook>
</file>

<file path=xl/sharedStrings.xml><?xml version="1.0" encoding="utf-8"?>
<sst xmlns="http://schemas.openxmlformats.org/spreadsheetml/2006/main" count="748" uniqueCount="375">
  <si>
    <t>附件1</t>
  </si>
  <si>
    <t>塔城地区2020年重点项目计划表</t>
  </si>
  <si>
    <t>单位：个、万元</t>
  </si>
  <si>
    <t>序号</t>
  </si>
  <si>
    <t>项目名称</t>
  </si>
  <si>
    <t>建设
地点</t>
  </si>
  <si>
    <t>建设规模</t>
  </si>
  <si>
    <t>建设性质</t>
  </si>
  <si>
    <t>建设年限</t>
  </si>
  <si>
    <t>总投资</t>
  </si>
  <si>
    <t>本年度计划投资</t>
  </si>
  <si>
    <t>项目投资类别</t>
  </si>
  <si>
    <t>项目责任单位</t>
  </si>
  <si>
    <t>备注</t>
  </si>
  <si>
    <t>合计</t>
  </si>
  <si>
    <t>一</t>
  </si>
  <si>
    <t>农林水牧领域</t>
  </si>
  <si>
    <t>塔城市2020年高标准农田建设中央农田建设补助资金项目</t>
  </si>
  <si>
    <t>塔城市</t>
  </si>
  <si>
    <t>高标准农田建设7.5万亩，（每亩800元）其中高效节水4.9万亩</t>
  </si>
  <si>
    <t>新建</t>
  </si>
  <si>
    <t>2020-2021</t>
  </si>
  <si>
    <t>行业专项项目</t>
  </si>
  <si>
    <t>塔城市农业局</t>
  </si>
  <si>
    <t>塔城市锡伯图水库工程</t>
  </si>
  <si>
    <t>新建总库容1865万立方米水库一座</t>
  </si>
  <si>
    <t>2020-2024</t>
  </si>
  <si>
    <t>专项债券项目</t>
  </si>
  <si>
    <t>塔城市水利局</t>
  </si>
  <si>
    <t>塔城市城乡一体化锡伯图片区饮水巩固提升工程</t>
  </si>
  <si>
    <t>新建取水口一座、新建水厂一座、新建输水管道7.28Km，新建配水管道114.8km，新建村内支管97.49Km，新建入户管道317.84Km及管线建筑物</t>
  </si>
  <si>
    <t>2020-2022</t>
  </si>
  <si>
    <t>额敏县K工程</t>
  </si>
  <si>
    <t>额敏县</t>
  </si>
  <si>
    <t>额敏县水利局</t>
  </si>
  <si>
    <t>额敏县上户镇养殖园区建设项目</t>
  </si>
  <si>
    <t>园区占地面积2000亩。建设标准化圈舍60栋，配套粪污无害化处理厂1个、动物隔离场及病死畜无害化处理场1个、防疫、动物诊疗站1座、配种站1座、活畜交易市场1座。完成园区水电路等基础设施建设，园区绿化面积占总地面积30%以上</t>
  </si>
  <si>
    <t>2019-2021</t>
  </si>
  <si>
    <t>民间企业项目</t>
  </si>
  <si>
    <t>额敏县畜牧局</t>
  </si>
  <si>
    <t>额敏县万亩特色种植基地建设项目</t>
  </si>
  <si>
    <t>万亩特色种植</t>
  </si>
  <si>
    <t>额敏县农业农村局</t>
  </si>
  <si>
    <t>额敏县2020年高标准农田建设项目</t>
  </si>
  <si>
    <t>建设高标准农田7万亩</t>
  </si>
  <si>
    <t>中央预算内项目</t>
  </si>
  <si>
    <t>额敏县农业局</t>
  </si>
  <si>
    <t>乌苏市四棵树河吉尔格勒德水利枢纽工程</t>
  </si>
  <si>
    <t>乌苏市</t>
  </si>
  <si>
    <t>总库容6106万m³，坝高101m，正常蓄水位1503m，右岸布置有溢洪洞、泄洪洞、发电洞、电站厂房，电站装机13.5MW</t>
  </si>
  <si>
    <t>续建</t>
  </si>
  <si>
    <t>2016-2022</t>
  </si>
  <si>
    <t>乌苏市四棵树河吉尔格勒德水利枢纽工程建设管理局</t>
  </si>
  <si>
    <t>乌苏市供水改扩建调节蓄水池工程</t>
  </si>
  <si>
    <t>改扩建调节蓄水池一座，总库容253万m3</t>
  </si>
  <si>
    <t>乌苏市兴源水务有限公司</t>
  </si>
  <si>
    <t>乌苏市2020年亩高标准农田建设项目</t>
  </si>
  <si>
    <t>田块整治、灌溉与排水、田间道路、农田防护林等</t>
  </si>
  <si>
    <t>乌苏市农业局</t>
  </si>
  <si>
    <t>沙湾县“井电双控”建设项目</t>
  </si>
  <si>
    <t>沙湾县</t>
  </si>
  <si>
    <r>
      <rPr>
        <sz val="12"/>
        <rFont val="Calibri"/>
        <charset val="134"/>
      </rPr>
      <t>①</t>
    </r>
    <r>
      <rPr>
        <sz val="12"/>
        <rFont val="宋体"/>
        <charset val="134"/>
      </rPr>
      <t>水资源综合管理中心建设包括硬件建设、平台建设；下辖管理站（所）的平台及硬件建设（共16个中心）；机电井监测站点建设（1674眼机井）；设备的安装调试费和运行管理维护等。</t>
    </r>
    <r>
      <rPr>
        <sz val="12"/>
        <rFont val="Calibri"/>
        <charset val="134"/>
      </rPr>
      <t>②</t>
    </r>
    <r>
      <rPr>
        <sz val="12"/>
        <rFont val="宋体"/>
        <charset val="134"/>
      </rPr>
      <t>机电井监测站点建设（1726眼机井）、设备的安装调试和运行管理维护等。③井电双控调度中心建设。</t>
    </r>
  </si>
  <si>
    <t>沙湾县水利局</t>
  </si>
  <si>
    <t>沙湾县2020年高标准农田建设项目（行业专项）</t>
  </si>
  <si>
    <t>高效节水农田建设3.5万亩，配套路、林、渠、沉砂池、农田输配电等基础设施</t>
  </si>
  <si>
    <t>沙湾县农业农村局</t>
  </si>
  <si>
    <t>沙湾县安集海镇饮水安全巩固提升工程</t>
  </si>
  <si>
    <t>实施农村饮水安全巩固提升工程，涉及安集海镇13个行政村，19442人，62294头牲畜（标准畜），总供水量为2573.65m3/d。 建设内容：铺设管网总长79.97km，其中新建输水管13.8km；改造配水管网40.10km；改造村内支管分支管26.07km；新建筑物：检查井 113座、减压池5座、减压阀井4座、补排气井95座、流量井16座、泄水阀井28座、放空井28座、水表井703座、水厂1座、50m3清水池1座；更新水源井1座；更换智能物联网分体表5021块</t>
  </si>
  <si>
    <t>玛纳斯河防洪治理工程沙湾县（78+763~91+422）</t>
  </si>
  <si>
    <t>新建防洪工程总长5.99km,其中防洪堤工程0.9km，护岸工程5.09km</t>
  </si>
  <si>
    <t>托里县哈拉萨依引水工程（沙自湖-托里县城）</t>
  </si>
  <si>
    <t>托里县</t>
  </si>
  <si>
    <t>工程规模为I型，主要建筑物4级，次要建筑物5级。管道总长75.33km,设计流量0.29 m2/s,采用钢丝网骨架塑料(聚乙烯)复合管管径800mm-630mm，管线建筑物582座</t>
  </si>
  <si>
    <t>PPP</t>
  </si>
  <si>
    <t>托里县水利局</t>
  </si>
  <si>
    <t>托里县庙尔沟镇金塔区供水工程（柳水沟河-庙尔沟新镇）</t>
  </si>
  <si>
    <t>本工程由取水工程、输水管线、配水管网三部分组成。拦河闸全长125m，输水管线由暗渠、隧洞、管道等组成，全长17.75km。暗渠段长650m，隧洞段长3750m，暗渠段长1100m，输水管道段长12245m，管材为球墨铸铁管，管径 DN600～500mm，对水厂围栏及反冲洗设备进行改造，已建水厂后新建1.85km 配水管网（水厂至金塔区），管材为球墨铸铁管，管径DN500mm。沿线附属构筑物106座</t>
  </si>
  <si>
    <t>K工程</t>
  </si>
  <si>
    <t>塔城地区</t>
  </si>
  <si>
    <t>2018-2022</t>
  </si>
  <si>
    <t>塔城地区库鲁斯台建设管理局</t>
  </si>
  <si>
    <t>二</t>
  </si>
  <si>
    <t>综合交通领域</t>
  </si>
  <si>
    <t>额敏公路安全生命防护工程</t>
  </si>
  <si>
    <t>306公里的安防工程及27.6公里的农村公路</t>
  </si>
  <si>
    <t>额敏交通局</t>
  </si>
  <si>
    <t>额敏县2020年车购税补助部分抵边自然村通硬化路建设项目</t>
  </si>
  <si>
    <t>100公里</t>
  </si>
  <si>
    <t>沙湾县农村公路建设项目</t>
  </si>
  <si>
    <t>PPP农村公路总里程584.7公里道路建设，其中2020年69公里；其他农村公路34.38公里</t>
  </si>
  <si>
    <t>2017-2020</t>
  </si>
  <si>
    <t>沙湾县交通局</t>
  </si>
  <si>
    <t>和布克赛尔县S318省道至白新特林区道路建设项目</t>
  </si>
  <si>
    <t>和布克赛尔县</t>
  </si>
  <si>
    <t>50公里四级公路，路基、路面、桥涵及其附属设施</t>
  </si>
  <si>
    <t>和布克赛尔县交通运输局</t>
  </si>
  <si>
    <t>G219线塔城-裕民公路</t>
  </si>
  <si>
    <t>全长约58.09公里。共划分2个施工合同段，全线采用双向四车道一级公路的标准建设，路基宽度为25米，全线桥梁共设置大桥107座、中桥56座，涵洞48道，主线收费站1处，平面交叉25处</t>
  </si>
  <si>
    <t>2017-2021</t>
  </si>
  <si>
    <t>塔城地区交通局</t>
  </si>
  <si>
    <t>G219线和布克赛尔-塔城-阿拉山口公路</t>
  </si>
  <si>
    <t>路线全长501.418公里。建设里程343.217km。主线采用二级公路标准，全线设大桥14座，中桥8座，小桥24座，涵洞655道。设置分离式立交1处，平面交叉51处，5处养护工区</t>
  </si>
  <si>
    <t>ppp</t>
  </si>
  <si>
    <t>S101线玛纳斯南山-巴音沟公路</t>
  </si>
  <si>
    <t>路线全长135公里，采用二级公路标准建设。全线新建大桥1座、中桥3座、小桥7座、涵洞198道</t>
  </si>
  <si>
    <t>三</t>
  </si>
  <si>
    <t>能源领域</t>
  </si>
  <si>
    <t>额敏县2020年10千伏以下配网建设工程</t>
  </si>
  <si>
    <t>改造10千伏及0.4千伏线路186.32公里，安装配电变压器40台，配电容量11.632招伏安。</t>
  </si>
  <si>
    <t>额敏县供电公司</t>
  </si>
  <si>
    <t>新春石油油气开采项目</t>
  </si>
  <si>
    <t>石油勘探及建设采油井项目</t>
  </si>
  <si>
    <t>国企项目</t>
  </si>
  <si>
    <t>中石化新疆新春石油开发有限责任公司</t>
  </si>
  <si>
    <t>乌苏市输变电工程</t>
  </si>
  <si>
    <t>主要实施新增110千伏线路1.2公里、10千伏157公里、新增各类变压器119台及输变电、变进线补强工程</t>
  </si>
  <si>
    <t>乌苏市电力公司</t>
  </si>
  <si>
    <t>沙湾县农网升级改造工程</t>
  </si>
  <si>
    <t>新建10千伏线路142.37公里，改造10千伏线路0.72公里，新增低压线路315.04公里，改造低压线路6.64公里。增换配电变压器135台，总变电容量37.2MVA</t>
  </si>
  <si>
    <t>沙湾县供电公司</t>
  </si>
  <si>
    <t>国电塔城公司托里玛依塔斯风电三期49.5MW发电工程</t>
  </si>
  <si>
    <t>建设一期风电场，33台风机</t>
  </si>
  <si>
    <t>国电塔城发电有限公司</t>
  </si>
  <si>
    <t>裕民县2020年农网改造升级工程</t>
  </si>
  <si>
    <t>裕民县</t>
  </si>
  <si>
    <t>新建10千伏线路6千米，改造10千伏线路56.66千米，新建0.4千伏线路3.43千米，改造0.4千伏线路40.02千米，增换变压器19台，合计变电容量4.16兆伏安</t>
  </si>
  <si>
    <t>裕民县供电公司</t>
  </si>
  <si>
    <t>和布克赛尔县徐矿集团新疆赛尔能源公司红山煤矿300万吨/年</t>
  </si>
  <si>
    <t>300万吨/年矿井建设、配套选煤场及附属设施</t>
  </si>
  <si>
    <t>徐矿集团新疆赛尔能源有限责任公司</t>
  </si>
  <si>
    <t>国网能源和丰煤电有限公司沙吉海一号井基建建设项目</t>
  </si>
  <si>
    <t>500万吨/年、2020年计划采购掘掘锚一体机及其配套设备一套，购置锚杆钻车等辅助设备，扩建生活水处理车间一座，完成翻矸车间封闭</t>
  </si>
  <si>
    <t>国网能源和丰煤电有限公</t>
  </si>
  <si>
    <t>和布克赛尔县沙吉海煤业有限责任公司煤矿地面建设及设备购置项目</t>
  </si>
  <si>
    <t>地面辅助联合楼、综合楼、职工宿舍楼、职工家属探亲楼综及采设备购置</t>
  </si>
  <si>
    <t>和布克赛尔县沙吉海煤业有限责任公司</t>
  </si>
  <si>
    <t>塔城托里220千伏输变电工程</t>
  </si>
  <si>
    <t>新建220千伏线路108千米，新增变压器容量18万千伏安</t>
  </si>
  <si>
    <t>国网塔城供电公司</t>
  </si>
  <si>
    <t>塔城托里-信息园220千伏输变电工程</t>
  </si>
  <si>
    <t>新建220千伏线路122千米</t>
  </si>
  <si>
    <t>四</t>
  </si>
  <si>
    <t>城镇基础设施建设领域</t>
  </si>
  <si>
    <t>塔城市S221改扩建项目</t>
  </si>
  <si>
    <t>（规划一号路至湖西三街），道路总长5755.42米。道路建设内容：车行道扩建、道路亮化配套等</t>
  </si>
  <si>
    <t>2019-2020</t>
  </si>
  <si>
    <t>县市财政项目</t>
  </si>
  <si>
    <t>塔城市住建局</t>
  </si>
  <si>
    <t>亚行贷款新疆塔城边境城镇发展项目-塔城市基础设施建设工程</t>
  </si>
  <si>
    <t>11条道路32.48km；供水管网100.89km；排水管网28.4km</t>
  </si>
  <si>
    <t>亚行贷款项目</t>
  </si>
  <si>
    <t>塔城市旅游文化产业园基础设施配套建设项目</t>
  </si>
  <si>
    <t>规划面积为47.6公顷（713亩），地块呈矩形，东西向最长为643米，南北方向最长为854米。建设工程（包含土方、驳岸、桥体、跌水、栈道等）、音乐喷泉、演艺舞台、绿化及灌溉工程、广场道路工程、管理用房及公厕等配套附属设施、停车场、景观及文化小品、照明工程、围栏、城市家具等</t>
  </si>
  <si>
    <t>2019-2022</t>
  </si>
  <si>
    <t>塔城市五条河流综合治理项目</t>
  </si>
  <si>
    <t>五条河流城区段（分别是乌拉斯台河10.7km、加吾尔塔木河7.3km、城东河3.65 km、师范河3.83 km、喀浪古尔河5.6 km，河道清淤疏浚、河堤修建等工程措施，其中河堤治理形式水面以上以植被固土方式改造，对河水易冲刷处以钢网填石方式修筑，水面以下采取浆砌石修筑；沿河两岸绿化景观建设包括河道两侧各30米内的道路及硬化铺装、园林建筑、景观小品、绿化工程、灌溉工程及照明设计</t>
  </si>
  <si>
    <t>2019-2025</t>
  </si>
  <si>
    <t>一般债券项目</t>
  </si>
  <si>
    <t>塔城市城市水源建设工程</t>
  </si>
  <si>
    <t>本项目新建供水规模 40000m³/d 自来水厂一座，占地面积 92.4亩。新建 2×DN700 输水管2200米，新建DN800球墨铸铁管800米，新建DN800钢管180米，新建DN900钢管1520米，新建0.9m×0.7m米输水暗渠1000米，新建水源地安防监控系统，新建地表水水源地防护隔离20公里及配套设施</t>
  </si>
  <si>
    <t>塔城市巴克图口岸污水处理厂及管网工程建设项目</t>
  </si>
  <si>
    <t>新建污水处理厂一座，设计规模10000m³/d，处理标准一级 A，污水处理厂占地面积3.69公顷</t>
  </si>
  <si>
    <t>边境经济合作区规划建设环境保护局</t>
  </si>
  <si>
    <t>塔城市巴克图口岸供水工程建设项目</t>
  </si>
  <si>
    <t>塔城市至巴克图口岸新建DN600球墨铸铁输水管道10634米，包括输水管道配套附属设施（阀门井、排气设施、泄水设施、减压设施等）。在巴克图口岸配套新建5000平方米事故清水池、加压泵站、消毒间及泵站相关附属设施</t>
  </si>
  <si>
    <t>额敏县城市引水建设项目</t>
  </si>
  <si>
    <t>日供水能力3万立方米，给水厂引水主管道6.8km、给水厂1座，土建工程及附属工程</t>
  </si>
  <si>
    <t>额敏县住建局</t>
  </si>
  <si>
    <t>额敏县城市供排水改造配套基础设施建设项目</t>
  </si>
  <si>
    <t>1、供水管网改造工程。通过实地勘察论证，本次需改建供水管网6083.8m，其中2883.8m采用DN300(1Mpa)PE管；3200m采用DN200(1Mpa)PE管附属设施主要为管沟土建工程10889.84m3，阀门井32座2、排水管网改造工程。排水管网管径为DN400-1100为混凝土管和PE管，排水管网总长18645.，80m，管沟土方开挖及回填131978.50m3，沿线配套闻门井15座，路面恢复49141.40m3，为市政柏油路面</t>
  </si>
  <si>
    <t>额敏县水库至引水厂供水管网等附属工程</t>
  </si>
  <si>
    <t>DN1600和DN800输水管道及管件阀门等附属设施，减压间及配套设施，检修间及配套设施。</t>
  </si>
  <si>
    <t>额敏县鑫锦华凌建材市场并入集中供热管网工程项目</t>
  </si>
  <si>
    <t>鑫锦华凌建材市场热源点并入供热一网管道；铺设管网长度2*1715米，新建1个换热站及一网铺设工程等</t>
  </si>
  <si>
    <t>额敏县城南清洁能源供暖工程建设项目</t>
  </si>
  <si>
    <t>城南清洁能源供暖工程总建筑面积为32600平方米，设备用电率11880KM；拟建设三个厂房，铺设地面积硬化及办公场地建设</t>
  </si>
  <si>
    <t>2021-2022</t>
  </si>
  <si>
    <t>乌苏市城市生态环境综合整治建设项目</t>
  </si>
  <si>
    <t>项目工程包括道路绿化面积90.8公顷（新建道路绿化16条，道路绿化改造12条）；防护林面积247.12公顷（G30高速防护林，铁路防护林，外环路防护林，高速公路东立交及西立交）；城市慢行系统面积26.04公顷（天津路、黄河路、上海路绿道慢行系统）；公园面积70.65公顷（新建7座公园，改建2座公园）；公厕30 座及灌溉供水系统</t>
  </si>
  <si>
    <t>2017-2025</t>
  </si>
  <si>
    <t>乌苏市城市管理局</t>
  </si>
  <si>
    <t>沙湾工业园哈拉干德工矿产品加工区污水资源化循环利用工程</t>
  </si>
  <si>
    <t>建设规模:近期污水处理规模2.5万立方米/日，远期（2025年）污水处理规模5万立方米/日
建设内容:建设污水厂1座，场外粗隔栅1座，污水管道28千米，中水管网规划52.8千米，配套建设中水加压泵站1座，浓水库、尾水库，生态林及污泥处置场等</t>
  </si>
  <si>
    <t>2016-2020</t>
  </si>
  <si>
    <t>沙湾工业园区管理委员会</t>
  </si>
  <si>
    <t>沙湾县城北供热站二期及供热管网、环保达标改造项目</t>
  </si>
  <si>
    <t>拆迁河滩路2台130吨高温热水锅炉至城北换热站，新建主管网13393米，新建6台燃煤锅炉的3套湿电除尘、脱硫、脱硝一体塔</t>
  </si>
  <si>
    <t>新疆恒力热力安装有限公司</t>
  </si>
  <si>
    <t>五</t>
  </si>
  <si>
    <t>社会事业领域</t>
  </si>
  <si>
    <t>塔城市人民医院南区新院医疗设备购置建设项目</t>
  </si>
  <si>
    <t>64排螺旋CT一台、1.5T核磁共振一台，飞利浦彩超一台、血透设备一批、六仓位高压氧仓、眼科CT、呼吸机、麻醉剂等一批医疗设备</t>
  </si>
  <si>
    <t>塔城市人民医院</t>
  </si>
  <si>
    <t>乌沙安集海大峡谷景区开发建设项目</t>
  </si>
  <si>
    <t>景区基础设施建设、旅游开发、完善等</t>
  </si>
  <si>
    <t>塔城旅游发展集团</t>
  </si>
  <si>
    <t>裕民县巴尔鲁克山景区基础设施建设项目</t>
  </si>
  <si>
    <t>建设道路、停车场及其他基础设施建设</t>
  </si>
  <si>
    <t>裕民县文旅局</t>
  </si>
  <si>
    <t>裕民县塔斯特景区开发提升工程</t>
  </si>
  <si>
    <t>1、阿克乔克草原景区提升改造：新建一级游客中心，总建筑面积4500㎡。包括游客服务、餐饮休息、候车换乘等。2、塔斯特河谷景区入口形象提升项目：新建二级游客服务中心（入口大门、停车场、露营地、游客服务中心、生态木屋）、现状入口大门改造、观景塔一座。3、吐尔加辽草原景区提升改造：新建游客咨询中心包括新建观景塔；窝阔台军帐营地包括军帐篷营地、演艺中心、观景台；天马坡驿站包括天马坡观景点停车位，卫生间，观景台</t>
  </si>
  <si>
    <t>和布克赛尔县人民医院住院部提升改造建设项目</t>
  </si>
  <si>
    <t>新建住院楼及配套附属工程，医院信息化建设及医疗设备采购</t>
  </si>
  <si>
    <t>和布克赛尔县卫健委</t>
  </si>
  <si>
    <t>塔城职业技术学校二期建设项目</t>
  </si>
  <si>
    <t>1、学生宿舍，面积3830平方米；2、学生食堂，面积2307平方米；3、学生看台，100米；4、文化景观；5、运动场运动休闲区绿化硬化，面积2700平方米；6、停车场路面硬化，面积5533平方米；7、学生宿舍二栋，面积7600平方米；8、综合教学楼，面积7000平方米；9、实训楼二栋，面积7200平方米；10、校园绿化硬化，面积29735平方米；11、校园配套设施（给水、排水、供暖、供电等）</t>
  </si>
  <si>
    <t>塔城职业技术学校</t>
  </si>
  <si>
    <t>塔城地区人民医院（南院）感染病区建设项目</t>
  </si>
  <si>
    <t>该项目总建筑面积为32000平方米，地下为12400平方米，地上五层面积为19446平方米，病区设置为150张床位，其附属设施有：检验、放射、超声波、等常规检查设备、消防设施、安检设施、饮食、污水处理、供暖、医疗废物处理、电力、通讯、感染病人医疗废物处理等附属设施</t>
  </si>
  <si>
    <t>塔城地区人民医院</t>
  </si>
  <si>
    <t>六</t>
  </si>
  <si>
    <t>房地产业和建筑业领域</t>
  </si>
  <si>
    <t>塔城市老旧小区改造工程</t>
  </si>
  <si>
    <t>供排水管网改造，供热管网改造，地上硬化及绿化，建筑节能及便民服务设施，等基础设施的改造。</t>
  </si>
  <si>
    <t>额敏县2020年老旧小区改造工程</t>
  </si>
  <si>
    <t>改造16个小区，涉及1726户</t>
  </si>
  <si>
    <t>额敏县安居富民工程</t>
  </si>
  <si>
    <t>新建1650户抗震安居房</t>
  </si>
  <si>
    <t>沙湾县老旧小区改造工程</t>
  </si>
  <si>
    <t>8个社区1.2万户老旧小区改造，其中2020年计划实施安居小区内、城苑新村内、阳光小区内配套基础设施以及其他小区基础设施及公共服务设施建设</t>
  </si>
  <si>
    <t>沙湾县住房和城乡建设局</t>
  </si>
  <si>
    <t>沙湾县富民安居工程</t>
  </si>
  <si>
    <t>新建718户安居房</t>
  </si>
  <si>
    <t>援疆项目</t>
  </si>
  <si>
    <t>沙湾县住建局</t>
  </si>
  <si>
    <t>托里县2020年危旧房改造工程</t>
  </si>
  <si>
    <t>改造危旧房300套，每套不低于60平方米</t>
  </si>
  <si>
    <t>托里县住建局</t>
  </si>
  <si>
    <t>七</t>
  </si>
  <si>
    <t>制造业领域</t>
  </si>
  <si>
    <t>额敏（兵地、辽阳)工业园区加油加气站建设项目</t>
  </si>
  <si>
    <t>新建一座加油加气站，气化供气量近期3000Nm³/h，远期5000Nm³/h。建设2座30立方米埋地柴油罐、2座30立方米埋地汽油罐、1座60立方米LNG立式储气罐、1组6立方米CNG储气瓶组，站房255平方米，罩棚1200平方米，LNG围堰125平方米，埋地油罐113.52平方米，服务用房729平方米。</t>
  </si>
  <si>
    <t>额敏县工业园区</t>
  </si>
  <si>
    <t>天康汇通额敏分公司烘干塔改造及生产基地消防设施完善项目</t>
  </si>
  <si>
    <t>将500吨烘干塔更新为1500吨/天一条，移建两条烘干塔，完善13个生产基地的消防设施</t>
  </si>
  <si>
    <t>额敏县双苯板厂建设项目</t>
  </si>
  <si>
    <t>新建新型墙体建筑材料，厂区占地面积20000平方米</t>
  </si>
  <si>
    <t>额敏县商工信局</t>
  </si>
  <si>
    <t>乌苏市钵施然农业机械科技有限公司建造自走式棉花收获机研发及智能装配生产线项目</t>
  </si>
  <si>
    <t>年产三行、六行采智能化控制采棉机300台、播种机2000台</t>
  </si>
  <si>
    <t>2018-2020</t>
  </si>
  <si>
    <t>乌苏市钵施然农业机械科技有限公司</t>
  </si>
  <si>
    <t>新疆世纪绿源农业发展限公司年加工3万吨黄豆及制品项目</t>
  </si>
  <si>
    <t>年产15000吨豆制品生产线</t>
  </si>
  <si>
    <t>新疆世纪绿源农业发展限公司</t>
  </si>
  <si>
    <t>新疆恩硕塑料包装有限公司年产1亿条编织袋项目</t>
  </si>
  <si>
    <t>建设3.27万平米厂房，年产1亿条编织袋流水生产线</t>
  </si>
  <si>
    <t>新疆恩硕塑料包装有限公司</t>
  </si>
  <si>
    <t>新疆天目湖地毯织造有限公司无水印花地毯生产线和草坪地毯生产线项目</t>
  </si>
  <si>
    <t>1，无水印花地毯生产线，2、草坪地毯生产线</t>
  </si>
  <si>
    <t>新疆天目湖地毯织造有限公司</t>
  </si>
  <si>
    <t>沙湾工业园金沟河园区纺织服装标准厂房建设项目</t>
  </si>
  <si>
    <t>项目用地面积为130亩，总建筑面积为6.8万㎡，主要建设厂房15栋，建筑面积5.4万㎡；宿舍楼2栋，建筑面积为1.3万㎡；办公楼1栋，建筑面积5803㎡；食堂1栋，建筑面积1320平方米</t>
  </si>
  <si>
    <t>沙湾县纺织服装产业园一期建设项目</t>
  </si>
  <si>
    <t>项目用地面积为330亩，总建筑面积为22万㎡，主要建设厂房11栋，建筑面积15.8万㎡，库房3栋，建筑面积为4674㎡；宿舍楼6栋，建筑面积为4.6万㎡；办公楼1栋，建筑面积5803㎡；食堂1栋，建筑面积5850平方米</t>
  </si>
  <si>
    <t>沙湾工业园金沟河园区纺织服装标准厂房三期建设项目</t>
  </si>
  <si>
    <t>总建筑面积21.6万平方米。主要建设厂房13栋，建筑面积17万平方米；库房1栋，建筑面积5859平方米；宿舍楼5栋，建筑面积30950平方米；业务楼1栋，建筑面积3579平方米；食堂1栋，建筑面积5850平方米</t>
  </si>
  <si>
    <t>新疆中赫森邦环保科技有限责任公司年产14万吨再生活性炭、污泥制备活性炭项目</t>
  </si>
  <si>
    <t>占地500亩，年产14万吨再生活性炭、污泥制备活性炭</t>
  </si>
  <si>
    <t>托里县凯峰新型建材有限公司新建40万m³粉矿灰加气混泥土建材项目</t>
  </si>
  <si>
    <t>年产40万m3粉矿灰加气混凝土砌块项目新建联合车间1栋2万平米，辅助建设设施4000平米，成品堆场5万平米，绿化面积1.6万平米，厂区道路2万平米，购置生产设备一套</t>
  </si>
  <si>
    <t>托里县凯峰新型建材有限公司</t>
  </si>
  <si>
    <t>托里县上海梅兰日兰矿业有限公司科克火热金矿竖井掘砌工程</t>
  </si>
  <si>
    <t>1区：主井继续掘砌工程，主、辅井贯通工程，三个中段的采准工程；2区：主井、辅井的掘砌工程，主、副井的贯通工程等</t>
  </si>
  <si>
    <t>托里县商工信局</t>
  </si>
  <si>
    <t>新疆旭辉工贸有限公司石西3号矿区石油天然气开采支撑剂选厂项目</t>
  </si>
  <si>
    <t>压裂支撑石英砂筛选生产线一条（年加工量50万吨）及配套生活设施</t>
  </si>
  <si>
    <t>新疆旭辉工贸有限公司</t>
  </si>
  <si>
    <t>新疆和丰西海能源公司石油天然气开采支撑剂选厂项目</t>
  </si>
  <si>
    <t>压裂支撑石英砂筛选生产线一条（年加工量60万吨）及配套生活设施</t>
  </si>
  <si>
    <t>新疆和丰西海能源科技有限公司</t>
  </si>
  <si>
    <t>八</t>
  </si>
  <si>
    <t>商贸流通领域</t>
  </si>
  <si>
    <t>塔城盈通物流园区建设项目</t>
  </si>
  <si>
    <t>总用地面积192805平方米，总建筑面积68252平方米，其中：加工区4250平方米，仓储区26155平方米，生鲜冷库3000平方米，保鲜库2000平方米，小型设备区6968平方米，物流配送区21540平方米，物流信息中心区3375平方米，安检区780平方米，分拣区144平方米，辅助用房40平方米；购置移动冷藏箱30个，标准化冷藏运输车35辆及冷链物流信息化相关设施设备；绿化面积29110平方米.</t>
  </si>
  <si>
    <t>塔城市国投公司</t>
  </si>
  <si>
    <t>乌苏市精准扶贫就业基地建设项目（物流中心场站一期建设）</t>
  </si>
  <si>
    <t>规划建设327亩货运中心场站一座、仓库、堆场及相关配套基础设施建设，一期建设4条850米铁路专营线</t>
  </si>
  <si>
    <t>乌苏市塔南物流服务中心</t>
  </si>
  <si>
    <t>附件2</t>
  </si>
  <si>
    <t>塔城地区2020年重点项目（预备项目）</t>
  </si>
  <si>
    <t>建设地点</t>
  </si>
  <si>
    <t>建设内容</t>
  </si>
  <si>
    <t>估算总投资</t>
  </si>
  <si>
    <t>额敏县铁列克特水库工程</t>
  </si>
  <si>
    <t>总库容1100万m3，主要建设内容：大坝、放水涵洞、导流放空洞、溢洪道等</t>
  </si>
  <si>
    <t>额敏县水利管理总站</t>
  </si>
  <si>
    <t>额敏县人民政府</t>
  </si>
  <si>
    <t>沙湾县大南沟水库工程</t>
  </si>
  <si>
    <t>建设总库容966万m3水库一座</t>
  </si>
  <si>
    <t>沙湾县人民政府</t>
  </si>
  <si>
    <t>沙湾县金沟河十级水电站建设项目</t>
  </si>
  <si>
    <t>金沟河十级水电站工程采用引水式开发的径流式水电站，接在建九级水电站尾水发电，厂房位于九级水电站下游金沟河左岸。金沟河十级水电站设计引水流量24.75m3/s，利用水头约42m，装机容量80MW，装机年利用小时数3361h，多年平均年发电量2689万kW·h</t>
  </si>
  <si>
    <t>新疆宏润信达水电开发有限公司</t>
  </si>
  <si>
    <t>托里县那仁苏供水工程（那仁苏河-托里县城）</t>
  </si>
  <si>
    <t>拦河闸1座、泵站1座和供水管道总长43.86km，沿线设支墩合计133座，交叉建筑物43座，附属构筑物共169座，(其中高位水池1座、减压池6座、箱式双向调压塔5座、喷孔式减压控流阀井7座、检查井16座、补排气井94座、流量井9座、泄水阀井31座)。本供水工程规模为小(1)型，工程等别为IV等，拦河闸主要建筑物级别为3级，泵站主要建筑物级别为4级，供水管道主要建筑物级别为5级</t>
  </si>
  <si>
    <t>托里县人民政府</t>
  </si>
  <si>
    <t>STLD工程</t>
  </si>
  <si>
    <t>塔城地区水利局</t>
  </si>
  <si>
    <t>—</t>
  </si>
  <si>
    <t>克塔铁路电气化改造提速项目</t>
  </si>
  <si>
    <t>克拉玛依至塔城铁路铁厂沟至塔城段线路长272公里，现对全线进行电气化提速改造，对路基、桥涵、轨道、通信、信号、信息进行局部改造，并全线实施电气化</t>
  </si>
  <si>
    <t>克塔铁路有限责任公司</t>
  </si>
  <si>
    <t>塔城地区发改委</t>
  </si>
  <si>
    <t>塔城至阿拉山口铁路项目</t>
  </si>
  <si>
    <t>塔城地区、博乐</t>
  </si>
  <si>
    <t>一级铁路，线路全长281.98 公里</t>
  </si>
  <si>
    <t>塔城至阿亚古兹铁路项目</t>
  </si>
  <si>
    <t>塔城地区、哈萨克斯坦</t>
  </si>
  <si>
    <t>全长313公里，预计总投资114.12亿元，其中：国内段塔城至巴克图口岸长26公里，总投资15.69亿元</t>
  </si>
  <si>
    <t>乌苏机场新建工程</t>
  </si>
  <si>
    <r>
      <rPr>
        <sz val="12"/>
        <rFont val="宋体"/>
        <charset val="0"/>
      </rPr>
      <t>新建</t>
    </r>
    <r>
      <rPr>
        <sz val="12"/>
        <rFont val="Times New Roman"/>
        <charset val="0"/>
      </rPr>
      <t>2</t>
    </r>
    <r>
      <rPr>
        <sz val="12"/>
        <rFont val="宋体"/>
        <charset val="0"/>
      </rPr>
      <t>条跑道、航站楼、停机坪及配套设施</t>
    </r>
  </si>
  <si>
    <t>乌苏市人民政府</t>
  </si>
  <si>
    <t>和布克赛尔机场项目</t>
  </si>
  <si>
    <r>
      <rPr>
        <sz val="12"/>
        <rFont val="宋体"/>
        <charset val="0"/>
      </rPr>
      <t>新建</t>
    </r>
    <r>
      <rPr>
        <sz val="12"/>
        <rFont val="Times New Roman"/>
        <charset val="0"/>
      </rPr>
      <t>1</t>
    </r>
    <r>
      <rPr>
        <sz val="12"/>
        <rFont val="宋体"/>
        <charset val="0"/>
      </rPr>
      <t>条</t>
    </r>
    <r>
      <rPr>
        <sz val="12"/>
        <rFont val="Times New Roman"/>
        <charset val="0"/>
      </rPr>
      <t>2800</t>
    </r>
    <r>
      <rPr>
        <sz val="12"/>
        <rFont val="宋体"/>
        <charset val="0"/>
      </rPr>
      <t>米的跑道、</t>
    </r>
    <r>
      <rPr>
        <sz val="12"/>
        <rFont val="Times New Roman"/>
        <charset val="0"/>
      </rPr>
      <t>5000</t>
    </r>
    <r>
      <rPr>
        <sz val="12"/>
        <rFont val="宋体"/>
        <charset val="0"/>
      </rPr>
      <t>平方米航站楼、</t>
    </r>
    <r>
      <rPr>
        <sz val="12"/>
        <rFont val="Times New Roman"/>
        <charset val="0"/>
      </rPr>
      <t>7</t>
    </r>
    <r>
      <rPr>
        <sz val="12"/>
        <rFont val="宋体"/>
        <charset val="0"/>
      </rPr>
      <t>个站坪机位及配套设施等</t>
    </r>
  </si>
  <si>
    <t>和布克赛尔县人民政府</t>
  </si>
  <si>
    <t>G335线塔岔口—托里—巴克图口岸段公路</t>
  </si>
  <si>
    <t>建设一级公路206公里</t>
  </si>
  <si>
    <t>S225和布克赛尔-和什托洛盖段改建工程</t>
  </si>
  <si>
    <t>塔城地区和布克赛尔县</t>
  </si>
  <si>
    <t>本项目主要控制点：S225线与S318交汇处、伊森托洛盖村、查斯托洛盖村、和什托洛盖镇、和什托洛盖西街与G217交汇处。项目建设总里程约41.361km。全线采用一级公路标准建设，设计车速采用80km/h；K0+775.604~K1+995.604路段为整体式路基，该段道路为村镇段，沿老路双侧加宽，路基宽度23.0m（不设土路肩）；K1+955.604~K40+459.044段为分离式路基段，利用现有道路作为道路左幅，路基宽12.0m（现有路基宽度不变），道路右幅为新建道路，路基宽12.25m（新建），K40+459.044~K42+137.104段为整体式路基，沿老路双侧加宽，该段道路为村镇段，路基宽度为23.0m</t>
  </si>
  <si>
    <t>S317线托里老风口—裕民公路项目</t>
  </si>
  <si>
    <t>建设总里程约45.254km。设计标准为一级公路，设计速度为100km/h，路基宽度为25米</t>
  </si>
  <si>
    <t>塔城至浙江±1100kV点对点直流输电线路建设项目</t>
  </si>
  <si>
    <t>塔城至浙江±1100kV点对点直流输电线路3700公里</t>
  </si>
  <si>
    <t>国家电投玛依塔斯风电场100万千瓦风电工程</t>
  </si>
  <si>
    <t>塔城地区额敏县</t>
  </si>
  <si>
    <t>100万千瓦风电场，配套电网设施与110千伏升压站</t>
  </si>
  <si>
    <t>国家电投</t>
  </si>
  <si>
    <t>塔城地区天然气利民工程</t>
  </si>
  <si>
    <t>含一条主干线和两条支干线，“一干”是以中石油克拉玛依油田主管网上的九区配气站为首站，经铁厂沟至额敏县至塔城市的一条主干线，“两支”是指额敏县至托里县、至裕民县的两条支管线。供气干线总长约264km，供气支线总长约115.5km</t>
  </si>
  <si>
    <t>塔城地区工信局</t>
  </si>
  <si>
    <t>和布克赛尔蒙古自治县华地矿业有限公司陶和矿井及选煤厂一期120万吨/年</t>
  </si>
  <si>
    <t>120万吨/年矿井建设、配套选煤场及附属设施</t>
  </si>
  <si>
    <t>和布克赛尔蒙古自治县华地矿业有限公司</t>
  </si>
  <si>
    <t>和布克赛尔蒙古自治县枭龙煤矿责任公司</t>
  </si>
  <si>
    <t>和布克赛尔县阿勒泰鑫泰矿业有限责任公司五号井120万吨/年</t>
  </si>
  <si>
    <t>120万吨/年项目建设、配套选煤场及附属设施</t>
  </si>
  <si>
    <t>阿勒泰鑫泰矿业有限责任公司</t>
  </si>
  <si>
    <t>和布克赛尔县东恒能源有限责任公司年产120万吨煤矿井建设项目</t>
  </si>
  <si>
    <t>井巷工程、设备购置安装及附属设施</t>
  </si>
  <si>
    <t>东恒能源有限责任公司</t>
  </si>
  <si>
    <t>新疆长安能源化工有限公司塔城和丰工业园1500万吨煤炭分质清洁高效转化示范项目</t>
  </si>
  <si>
    <t>建设1500万吨煤炭分质清洁高效转化生产线</t>
  </si>
  <si>
    <t>新疆长安能源化工有限公司</t>
  </si>
  <si>
    <t>和布克赛尔蒙古自治县苏新能源煤制乙二醇</t>
  </si>
  <si>
    <t>气化装置；净化装置；H2/CO 分离装置；草酸二甲酯（DMO）装置；乙二醇装置；空分装置；锅炉装置；与上述装置配套的公用工程、辅助设施及其它工程</t>
  </si>
  <si>
    <t>和布克赛尔县苏新能源和丰有限公司</t>
  </si>
  <si>
    <t>和布克赛尔县苏新能源和丰有限公司40亿立方米/年煤制天然气</t>
  </si>
  <si>
    <t>年产40亿立方米/年天然气</t>
  </si>
  <si>
    <t>额敏县海航风景区创建5A级旅游景区</t>
  </si>
  <si>
    <t>海航风景区基础设施建设</t>
  </si>
  <si>
    <t>额敏县文旅局</t>
  </si>
  <si>
    <t>塔城地区人民医院门诊医技综合楼</t>
  </si>
  <si>
    <t>塔城地区塔城市</t>
  </si>
  <si>
    <t>建设面积12000平方米</t>
  </si>
  <si>
    <t>塔城地区人民医院肿瘤放疗中心设备采购项目</t>
  </si>
  <si>
    <t>肿瘤放疗中心所需设备，加速器，加速器配套进口大口径CT，进口ECT，进口pei-CT,配套进口回旋加速器</t>
  </si>
  <si>
    <t>塔城地区人民医院住院医师规培基地综合楼</t>
  </si>
  <si>
    <t>建设面积19500平方米</t>
  </si>
  <si>
    <t>塔城地区广播电视台演播大厅建设项目</t>
  </si>
  <si>
    <t xml:space="preserve"> 塔城地区广播电视台演播大厅建设项目，钢结构（吊挂系统等承重）、舞台、舞台机械、座椅、音响、灯光、LED大屏、吊挂、摄录编辑、导播、配电等设备及声学装修。,建筑面积3500平方米</t>
  </si>
  <si>
    <t>塔城地区文旅局</t>
  </si>
  <si>
    <t>制造业</t>
  </si>
  <si>
    <t>新疆东方荣耀玻璃科技有限公司490t/d超白基板生产线</t>
  </si>
  <si>
    <t>目采用先进的超白基板生产技术，总体技术装备达到国内领先、国际先进水平。窑炉熔化能力490吨/天生产线，年生产3-12毫米厚超白基板182427吨（364.854万箱）</t>
  </si>
  <si>
    <t>新疆东方荣耀玻璃科技有限公司</t>
  </si>
  <si>
    <t>凯赛（乌苏）生物材料有限公司年产5万吨生物基戊二胺扩建项目</t>
  </si>
  <si>
    <t>建设年产5万吨生物基戊二胺及配套设施</t>
  </si>
  <si>
    <t>凯赛（乌苏）生物材料有限公司</t>
  </si>
  <si>
    <t>凯赛（乌苏）生物技术有限公司年产4万吨长链二元酸和2万吨长链聚酰胺扩建项目</t>
  </si>
  <si>
    <t>建设年产4万吨长链二元酸和2万吨长链聚酰胺生产线及配套设施</t>
  </si>
  <si>
    <t>凯赛（乌苏）生物技术有限公司</t>
  </si>
  <si>
    <t>托里县准噶尔冷链物流仓储基地建设项目</t>
  </si>
  <si>
    <t>新建冷链物流仓储基地，形成22000吨的储存能力，占地面积约53000平方米，重点服务克拉玛依市、塔城地区北四县（市）、兵团农九师的冷链储存、物流配送</t>
  </si>
</sst>
</file>

<file path=xl/styles.xml><?xml version="1.0" encoding="utf-8"?>
<styleSheet xmlns="http://schemas.openxmlformats.org/spreadsheetml/2006/main">
  <numFmts count="1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 numFmtId="177" formatCode="0.00_ "/>
    <numFmt numFmtId="178" formatCode="0.00;[Red]0.00"/>
    <numFmt numFmtId="179" formatCode="0_);[Red]\(0\)"/>
    <numFmt numFmtId="180" formatCode="0.00_);[Red]\(0.00\)"/>
    <numFmt numFmtId="181" formatCode="m&quot;月&quot;d&quot;日&quot;;@"/>
  </numFmts>
  <fonts count="59">
    <font>
      <sz val="12"/>
      <name val="宋体"/>
      <charset val="134"/>
    </font>
    <font>
      <sz val="10"/>
      <name val="宋体"/>
      <charset val="134"/>
    </font>
    <font>
      <sz val="10"/>
      <name val="宋体"/>
      <charset val="134"/>
      <scheme val="minor"/>
    </font>
    <font>
      <b/>
      <sz val="10"/>
      <name val="宋体"/>
      <charset val="134"/>
    </font>
    <font>
      <b/>
      <sz val="22"/>
      <name val="宋体"/>
      <charset val="134"/>
    </font>
    <font>
      <b/>
      <sz val="22"/>
      <name val="宋体"/>
      <charset val="134"/>
      <scheme val="minor"/>
    </font>
    <font>
      <sz val="12"/>
      <name val="黑体"/>
      <charset val="134"/>
    </font>
    <font>
      <sz val="12"/>
      <name val="宋体"/>
      <charset val="134"/>
      <scheme val="minor"/>
    </font>
    <font>
      <b/>
      <sz val="12"/>
      <name val="宋体"/>
      <charset val="134"/>
    </font>
    <font>
      <b/>
      <sz val="12"/>
      <name val="宋体"/>
      <charset val="134"/>
      <scheme val="minor"/>
    </font>
    <font>
      <sz val="12"/>
      <name val="宋体"/>
      <charset val="0"/>
    </font>
    <font>
      <sz val="12"/>
      <name val="宋体"/>
      <charset val="0"/>
      <scheme val="minor"/>
    </font>
    <font>
      <sz val="11"/>
      <name val="宋体"/>
      <charset val="134"/>
      <scheme val="minor"/>
    </font>
    <font>
      <sz val="9"/>
      <name val="黑体"/>
      <charset val="134"/>
    </font>
    <font>
      <sz val="9"/>
      <name val="宋体"/>
      <charset val="134"/>
      <scheme val="minor"/>
    </font>
    <font>
      <sz val="12"/>
      <name val="Calibri"/>
      <charset val="134"/>
    </font>
    <font>
      <sz val="11"/>
      <name val="宋体"/>
      <charset val="134"/>
    </font>
    <font>
      <sz val="12"/>
      <name val="SimSun"/>
      <charset val="134"/>
    </font>
    <font>
      <sz val="9"/>
      <name val="宋体"/>
      <charset val="134"/>
    </font>
    <font>
      <sz val="11"/>
      <color theme="1"/>
      <name val="宋体"/>
      <charset val="134"/>
      <scheme val="minor"/>
    </font>
    <font>
      <sz val="11"/>
      <color rgb="FF3F3F76"/>
      <name val="宋体"/>
      <charset val="0"/>
      <scheme val="minor"/>
    </font>
    <font>
      <b/>
      <sz val="18"/>
      <color theme="3"/>
      <name val="宋体"/>
      <charset val="134"/>
      <scheme val="minor"/>
    </font>
    <font>
      <sz val="11"/>
      <color rgb="FF006100"/>
      <name val="宋体"/>
      <charset val="0"/>
      <scheme val="minor"/>
    </font>
    <font>
      <b/>
      <sz val="11"/>
      <color theme="3"/>
      <name val="宋体"/>
      <charset val="134"/>
      <scheme val="minor"/>
    </font>
    <font>
      <b/>
      <sz val="11"/>
      <color rgb="FF3F3F3F"/>
      <name val="宋体"/>
      <charset val="0"/>
      <scheme val="minor"/>
    </font>
    <font>
      <sz val="11"/>
      <color rgb="FFFA7D00"/>
      <name val="宋体"/>
      <charset val="0"/>
      <scheme val="minor"/>
    </font>
    <font>
      <b/>
      <sz val="15"/>
      <color theme="3"/>
      <name val="宋体"/>
      <charset val="134"/>
      <scheme val="minor"/>
    </font>
    <font>
      <b/>
      <sz val="11"/>
      <color indexed="53"/>
      <name val="宋体"/>
      <charset val="134"/>
    </font>
    <font>
      <sz val="11"/>
      <color theme="1"/>
      <name val="宋体"/>
      <charset val="0"/>
      <scheme val="minor"/>
    </font>
    <font>
      <sz val="11"/>
      <color indexed="8"/>
      <name val="宋体"/>
      <charset val="134"/>
    </font>
    <font>
      <sz val="10"/>
      <name val="Arial"/>
      <charset val="134"/>
    </font>
    <font>
      <sz val="11"/>
      <color theme="0"/>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0"/>
      <name val="Helv"/>
      <charset val="134"/>
    </font>
    <font>
      <sz val="11"/>
      <color indexed="9"/>
      <name val="宋体"/>
      <charset val="134"/>
    </font>
    <font>
      <b/>
      <sz val="15"/>
      <color indexed="54"/>
      <name val="宋体"/>
      <charset val="134"/>
    </font>
    <font>
      <b/>
      <sz val="11"/>
      <color indexed="63"/>
      <name val="宋体"/>
      <charset val="134"/>
    </font>
    <font>
      <b/>
      <sz val="13"/>
      <color indexed="54"/>
      <name val="宋体"/>
      <charset val="134"/>
    </font>
    <font>
      <sz val="11"/>
      <color indexed="19"/>
      <name val="宋体"/>
      <charset val="134"/>
    </font>
    <font>
      <b/>
      <sz val="11"/>
      <color indexed="54"/>
      <name val="宋体"/>
      <charset val="134"/>
    </font>
    <font>
      <sz val="11"/>
      <color indexed="16"/>
      <name val="宋体"/>
      <charset val="134"/>
    </font>
    <font>
      <b/>
      <sz val="18"/>
      <color indexed="54"/>
      <name val="宋体"/>
      <charset val="134"/>
    </font>
    <font>
      <sz val="11"/>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3"/>
      <name val="宋体"/>
      <charset val="134"/>
    </font>
    <font>
      <sz val="12"/>
      <name val="Times New Roman"/>
      <charset val="0"/>
    </font>
  </fonts>
  <fills count="51">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indexed="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9"/>
        <bgColor indexed="64"/>
      </patternFill>
    </fill>
    <fill>
      <patternFill patternType="solid">
        <fgColor indexed="27"/>
        <bgColor indexed="64"/>
      </patternFill>
    </fill>
    <fill>
      <patternFill patternType="solid">
        <fgColor theme="4"/>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47"/>
        <bgColor indexed="64"/>
      </patternFill>
    </fill>
    <fill>
      <patternFill patternType="solid">
        <fgColor indexed="24"/>
        <bgColor indexed="64"/>
      </patternFill>
    </fill>
    <fill>
      <patternFill patternType="solid">
        <fgColor indexed="45"/>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5"/>
        <bgColor indexed="64"/>
      </patternFill>
    </fill>
    <fill>
      <patternFill patternType="solid">
        <fgColor indexed="54"/>
        <bgColor indexed="64"/>
      </patternFill>
    </fill>
    <fill>
      <patternFill patternType="solid">
        <fgColor indexed="57"/>
        <bgColor indexed="64"/>
      </patternFill>
    </fill>
  </fills>
  <borders count="29">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81">
    <xf numFmtId="0" fontId="0" fillId="0" borderId="0"/>
    <xf numFmtId="42" fontId="19" fillId="0" borderId="0" applyFont="0" applyFill="0" applyBorder="0" applyAlignment="0" applyProtection="0">
      <alignment vertical="center"/>
    </xf>
    <xf numFmtId="44" fontId="19" fillId="0" borderId="0" applyFont="0" applyFill="0" applyBorder="0" applyAlignment="0" applyProtection="0">
      <alignment vertical="center"/>
    </xf>
    <xf numFmtId="0" fontId="29" fillId="0" borderId="0">
      <alignment vertical="center"/>
    </xf>
    <xf numFmtId="0" fontId="29" fillId="18" borderId="0" applyNumberFormat="0" applyBorder="0" applyAlignment="0" applyProtection="0">
      <alignment vertical="center"/>
    </xf>
    <xf numFmtId="0" fontId="28" fillId="14" borderId="0" applyNumberFormat="0" applyBorder="0" applyAlignment="0" applyProtection="0">
      <alignment vertical="center"/>
    </xf>
    <xf numFmtId="0" fontId="20" fillId="3" borderId="13" applyNumberFormat="0" applyAlignment="0" applyProtection="0">
      <alignment vertical="center"/>
    </xf>
    <xf numFmtId="41" fontId="19" fillId="0" borderId="0" applyFont="0" applyFill="0" applyBorder="0" applyAlignment="0" applyProtection="0">
      <alignment vertical="center"/>
    </xf>
    <xf numFmtId="0" fontId="28" fillId="11" borderId="0" applyNumberFormat="0" applyBorder="0" applyAlignment="0" applyProtection="0">
      <alignment vertical="center"/>
    </xf>
    <xf numFmtId="0" fontId="27" fillId="7" borderId="19" applyNumberFormat="0" applyAlignment="0" applyProtection="0">
      <alignment vertical="center"/>
    </xf>
    <xf numFmtId="0" fontId="19" fillId="0" borderId="0">
      <alignment vertical="center"/>
    </xf>
    <xf numFmtId="0" fontId="32" fillId="23" borderId="0" applyNumberFormat="0" applyBorder="0" applyAlignment="0" applyProtection="0">
      <alignment vertical="center"/>
    </xf>
    <xf numFmtId="43" fontId="19" fillId="0" borderId="0" applyFont="0" applyFill="0" applyBorder="0" applyAlignment="0" applyProtection="0">
      <alignment vertical="center"/>
    </xf>
    <xf numFmtId="0" fontId="31" fillId="27" borderId="0" applyNumberFormat="0" applyBorder="0" applyAlignment="0" applyProtection="0">
      <alignment vertical="center"/>
    </xf>
    <xf numFmtId="0" fontId="38" fillId="0" borderId="0" applyNumberFormat="0" applyFill="0" applyBorder="0" applyAlignment="0" applyProtection="0">
      <alignment vertical="center"/>
    </xf>
    <xf numFmtId="9" fontId="19" fillId="0" borderId="0" applyFont="0" applyFill="0" applyBorder="0" applyAlignment="0" applyProtection="0">
      <alignment vertical="center"/>
    </xf>
    <xf numFmtId="0" fontId="40" fillId="0" borderId="0" applyNumberFormat="0" applyFill="0" applyBorder="0" applyAlignment="0" applyProtection="0">
      <alignment vertical="center"/>
    </xf>
    <xf numFmtId="0" fontId="19" fillId="6" borderId="16" applyNumberFormat="0" applyFont="0" applyAlignment="0" applyProtection="0">
      <alignment vertical="center"/>
    </xf>
    <xf numFmtId="0" fontId="0" fillId="0" borderId="0">
      <alignment vertical="center"/>
    </xf>
    <xf numFmtId="0" fontId="0" fillId="0" borderId="0"/>
    <xf numFmtId="0" fontId="31" fillId="24" borderId="0" applyNumberFormat="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lignment vertical="center"/>
    </xf>
    <xf numFmtId="0" fontId="42" fillId="0" borderId="0">
      <alignment vertical="center"/>
    </xf>
    <xf numFmtId="0" fontId="33" fillId="0" borderId="0" applyNumberFormat="0" applyFill="0" applyBorder="0" applyAlignment="0" applyProtection="0">
      <alignment vertical="center"/>
    </xf>
    <xf numFmtId="0" fontId="26" fillId="0" borderId="18" applyNumberFormat="0" applyFill="0" applyAlignment="0" applyProtection="0">
      <alignment vertical="center"/>
    </xf>
    <xf numFmtId="0" fontId="0" fillId="0" borderId="0">
      <alignment vertical="center"/>
    </xf>
    <xf numFmtId="0" fontId="30" fillId="0" borderId="0"/>
    <xf numFmtId="0" fontId="36" fillId="0" borderId="18" applyNumberFormat="0" applyFill="0" applyAlignment="0" applyProtection="0">
      <alignment vertical="center"/>
    </xf>
    <xf numFmtId="0" fontId="31" fillId="21" borderId="0" applyNumberFormat="0" applyBorder="0" applyAlignment="0" applyProtection="0">
      <alignment vertical="center"/>
    </xf>
    <xf numFmtId="0" fontId="23" fillId="0" borderId="14" applyNumberFormat="0" applyFill="0" applyAlignment="0" applyProtection="0">
      <alignment vertical="center"/>
    </xf>
    <xf numFmtId="0" fontId="31" fillId="22" borderId="0" applyNumberFormat="0" applyBorder="0" applyAlignment="0" applyProtection="0">
      <alignment vertical="center"/>
    </xf>
    <xf numFmtId="0" fontId="24" fillId="5" borderId="15" applyNumberFormat="0" applyAlignment="0" applyProtection="0">
      <alignment vertical="center"/>
    </xf>
    <xf numFmtId="0" fontId="39" fillId="5" borderId="13" applyNumberFormat="0" applyAlignment="0" applyProtection="0">
      <alignment vertical="center"/>
    </xf>
    <xf numFmtId="0" fontId="19" fillId="0" borderId="0">
      <alignment vertical="center"/>
    </xf>
    <xf numFmtId="0" fontId="41" fillId="29" borderId="21" applyNumberFormat="0" applyAlignment="0" applyProtection="0">
      <alignment vertical="center"/>
    </xf>
    <xf numFmtId="0" fontId="29" fillId="37" borderId="0" applyNumberFormat="0" applyBorder="0" applyAlignment="0" applyProtection="0">
      <alignment vertical="center"/>
    </xf>
    <xf numFmtId="0" fontId="28" fillId="15" borderId="0" applyNumberFormat="0" applyBorder="0" applyAlignment="0" applyProtection="0">
      <alignment vertical="center"/>
    </xf>
    <xf numFmtId="0" fontId="31" fillId="30" borderId="0" applyNumberFormat="0" applyBorder="0" applyAlignment="0" applyProtection="0">
      <alignment vertical="center"/>
    </xf>
    <xf numFmtId="0" fontId="25" fillId="0" borderId="17" applyNumberFormat="0" applyFill="0" applyAlignment="0" applyProtection="0">
      <alignment vertical="center"/>
    </xf>
    <xf numFmtId="0" fontId="29" fillId="40" borderId="0" applyNumberFormat="0" applyBorder="0" applyAlignment="0" applyProtection="0">
      <alignment vertical="center"/>
    </xf>
    <xf numFmtId="0" fontId="35" fillId="0" borderId="20" applyNumberFormat="0" applyFill="0" applyAlignment="0" applyProtection="0">
      <alignment vertical="center"/>
    </xf>
    <xf numFmtId="0" fontId="0" fillId="0" borderId="0"/>
    <xf numFmtId="0" fontId="22" fillId="4" borderId="0" applyNumberFormat="0" applyBorder="0" applyAlignment="0" applyProtection="0">
      <alignment vertical="center"/>
    </xf>
    <xf numFmtId="0" fontId="29" fillId="42" borderId="0" applyNumberFormat="0" applyBorder="0" applyAlignment="0" applyProtection="0">
      <alignment vertical="center"/>
    </xf>
    <xf numFmtId="0" fontId="37" fillId="28" borderId="0" applyNumberFormat="0" applyBorder="0" applyAlignment="0" applyProtection="0">
      <alignment vertical="center"/>
    </xf>
    <xf numFmtId="0" fontId="28" fillId="32" borderId="0" applyNumberFormat="0" applyBorder="0" applyAlignment="0" applyProtection="0">
      <alignment vertical="center"/>
    </xf>
    <xf numFmtId="0" fontId="19" fillId="0" borderId="0">
      <alignment vertical="center"/>
    </xf>
    <xf numFmtId="0" fontId="31" fillId="19" borderId="0" applyNumberFormat="0" applyBorder="0" applyAlignment="0" applyProtection="0">
      <alignment vertical="center"/>
    </xf>
    <xf numFmtId="0" fontId="28" fillId="12" borderId="0" applyNumberFormat="0" applyBorder="0" applyAlignment="0" applyProtection="0">
      <alignment vertical="center"/>
    </xf>
    <xf numFmtId="0" fontId="28" fillId="8" borderId="0" applyNumberFormat="0" applyBorder="0" applyAlignment="0" applyProtection="0">
      <alignment vertical="center"/>
    </xf>
    <xf numFmtId="0" fontId="45" fillId="7" borderId="24" applyNumberFormat="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31" fillId="16" borderId="0" applyNumberFormat="0" applyBorder="0" applyAlignment="0" applyProtection="0">
      <alignment vertical="center"/>
    </xf>
    <xf numFmtId="0" fontId="31" fillId="20"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31" fillId="31" borderId="0" applyNumberFormat="0" applyBorder="0" applyAlignment="0" applyProtection="0">
      <alignment vertical="center"/>
    </xf>
    <xf numFmtId="0" fontId="28" fillId="35" borderId="0" applyNumberFormat="0" applyBorder="0" applyAlignment="0" applyProtection="0">
      <alignment vertical="center"/>
    </xf>
    <xf numFmtId="0" fontId="31" fillId="25" borderId="0" applyNumberFormat="0" applyBorder="0" applyAlignment="0" applyProtection="0">
      <alignment vertical="center"/>
    </xf>
    <xf numFmtId="0" fontId="31" fillId="17" borderId="0" applyNumberFormat="0" applyBorder="0" applyAlignment="0" applyProtection="0">
      <alignment vertical="center"/>
    </xf>
    <xf numFmtId="0" fontId="47" fillId="37" borderId="0" applyNumberFormat="0" applyBorder="0" applyAlignment="0" applyProtection="0">
      <alignment vertical="center"/>
    </xf>
    <xf numFmtId="0" fontId="28" fillId="10" borderId="0" applyNumberFormat="0" applyBorder="0" applyAlignment="0" applyProtection="0">
      <alignment vertical="center"/>
    </xf>
    <xf numFmtId="0" fontId="31" fillId="26" borderId="0" applyNumberFormat="0" applyBorder="0" applyAlignment="0" applyProtection="0">
      <alignment vertical="center"/>
    </xf>
    <xf numFmtId="0" fontId="29" fillId="40" borderId="0" applyNumberFormat="0" applyBorder="0" applyAlignment="0" applyProtection="0">
      <alignment vertical="center"/>
    </xf>
    <xf numFmtId="0" fontId="29" fillId="39" borderId="0" applyNumberFormat="0" applyBorder="0" applyAlignment="0" applyProtection="0">
      <alignment vertical="center"/>
    </xf>
    <xf numFmtId="0" fontId="0" fillId="0" borderId="0"/>
    <xf numFmtId="0" fontId="29" fillId="38" borderId="0" applyNumberFormat="0" applyBorder="0" applyAlignment="0" applyProtection="0">
      <alignment vertical="center"/>
    </xf>
    <xf numFmtId="0" fontId="29" fillId="7" borderId="0" applyNumberFormat="0" applyBorder="0" applyAlignment="0" applyProtection="0">
      <alignment vertical="center"/>
    </xf>
    <xf numFmtId="0" fontId="29" fillId="38" borderId="0" applyNumberFormat="0" applyBorder="0" applyAlignment="0" applyProtection="0">
      <alignment vertical="center"/>
    </xf>
    <xf numFmtId="0" fontId="0" fillId="0" borderId="0">
      <alignment vertical="center"/>
    </xf>
    <xf numFmtId="0" fontId="29" fillId="40" borderId="0" applyNumberFormat="0" applyBorder="0" applyAlignment="0" applyProtection="0">
      <alignment vertical="center"/>
    </xf>
    <xf numFmtId="0" fontId="29" fillId="36" borderId="0" applyNumberFormat="0" applyBorder="0" applyAlignment="0" applyProtection="0">
      <alignment vertical="center"/>
    </xf>
    <xf numFmtId="0" fontId="29" fillId="39" borderId="0" applyNumberFormat="0" applyBorder="0" applyAlignment="0" applyProtection="0">
      <alignment vertical="center"/>
    </xf>
    <xf numFmtId="0" fontId="43" fillId="41" borderId="0" applyNumberFormat="0" applyBorder="0" applyAlignment="0" applyProtection="0">
      <alignment vertical="center"/>
    </xf>
    <xf numFmtId="0" fontId="43" fillId="42" borderId="0" applyNumberFormat="0" applyBorder="0" applyAlignment="0" applyProtection="0">
      <alignment vertical="center"/>
    </xf>
    <xf numFmtId="0" fontId="19" fillId="0" borderId="0">
      <alignment vertical="center"/>
    </xf>
    <xf numFmtId="0" fontId="43" fillId="39" borderId="0" applyNumberFormat="0" applyBorder="0" applyAlignment="0" applyProtection="0">
      <alignment vertical="center"/>
    </xf>
    <xf numFmtId="0" fontId="43" fillId="42" borderId="0" applyNumberFormat="0" applyBorder="0" applyAlignment="0" applyProtection="0">
      <alignment vertical="center"/>
    </xf>
    <xf numFmtId="0" fontId="43" fillId="43" borderId="0" applyNumberFormat="0" applyBorder="0" applyAlignment="0" applyProtection="0">
      <alignment vertical="center"/>
    </xf>
    <xf numFmtId="0" fontId="43" fillId="39"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0" fillId="0" borderId="0"/>
    <xf numFmtId="0" fontId="0" fillId="0" borderId="0"/>
    <xf numFmtId="0" fontId="0" fillId="0" borderId="0">
      <alignment vertical="center"/>
    </xf>
    <xf numFmtId="0" fontId="0" fillId="38" borderId="22" applyNumberFormat="0" applyFont="0" applyAlignment="0" applyProtection="0">
      <alignment vertical="center"/>
    </xf>
    <xf numFmtId="0" fontId="30" fillId="0" borderId="0"/>
    <xf numFmtId="0" fontId="44" fillId="0" borderId="23" applyNumberFormat="0" applyFill="0" applyAlignment="0" applyProtection="0">
      <alignment vertical="center"/>
    </xf>
    <xf numFmtId="0" fontId="46" fillId="0" borderId="23" applyNumberFormat="0" applyFill="0" applyAlignment="0" applyProtection="0">
      <alignment vertical="center"/>
    </xf>
    <xf numFmtId="0" fontId="48" fillId="0" borderId="25" applyNumberFormat="0" applyFill="0" applyAlignment="0" applyProtection="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9" fillId="44" borderId="0" applyNumberFormat="0" applyBorder="0" applyAlignment="0" applyProtection="0">
      <alignment vertical="center"/>
    </xf>
    <xf numFmtId="0" fontId="16" fillId="0" borderId="0"/>
    <xf numFmtId="0" fontId="19" fillId="0" borderId="0">
      <alignment vertical="center"/>
    </xf>
    <xf numFmtId="0" fontId="19" fillId="0" borderId="0">
      <alignment vertical="center"/>
    </xf>
    <xf numFmtId="0" fontId="19" fillId="0" borderId="0">
      <alignment vertical="center"/>
    </xf>
    <xf numFmtId="0" fontId="0" fillId="0" borderId="0"/>
    <xf numFmtId="0" fontId="2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19" fillId="0" borderId="0">
      <alignment vertical="center"/>
    </xf>
    <xf numFmtId="0" fontId="29" fillId="0" borderId="0">
      <alignment vertical="center"/>
    </xf>
    <xf numFmtId="0" fontId="0" fillId="0" borderId="0"/>
    <xf numFmtId="0" fontId="0" fillId="0" borderId="0"/>
    <xf numFmtId="0" fontId="29" fillId="0" borderId="0">
      <alignment vertical="center"/>
    </xf>
    <xf numFmtId="0" fontId="19" fillId="0" borderId="0">
      <alignment vertical="center"/>
    </xf>
    <xf numFmtId="0" fontId="43" fillId="47" borderId="0" applyNumberFormat="0" applyBorder="0" applyAlignment="0" applyProtection="0">
      <alignment vertical="center"/>
    </xf>
    <xf numFmtId="0" fontId="29" fillId="0" borderId="0">
      <alignment vertical="center"/>
    </xf>
    <xf numFmtId="0" fontId="2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xf numFmtId="0" fontId="19" fillId="0" borderId="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0" borderId="0">
      <alignment vertical="center"/>
    </xf>
    <xf numFmtId="0" fontId="29" fillId="0" borderId="0">
      <alignment vertical="center"/>
    </xf>
    <xf numFmtId="0" fontId="1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xf numFmtId="0" fontId="0"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0" borderId="0">
      <alignment vertical="center"/>
    </xf>
    <xf numFmtId="0" fontId="29" fillId="0" borderId="0">
      <alignment vertical="center"/>
    </xf>
    <xf numFmtId="0" fontId="29" fillId="0" borderId="0">
      <alignment vertical="center"/>
    </xf>
    <xf numFmtId="0" fontId="30" fillId="0" borderId="0"/>
    <xf numFmtId="0" fontId="42" fillId="0" borderId="0"/>
    <xf numFmtId="0" fontId="52" fillId="36" borderId="0" applyNumberFormat="0" applyBorder="0" applyAlignment="0" applyProtection="0">
      <alignment vertical="center"/>
    </xf>
    <xf numFmtId="0" fontId="53" fillId="0" borderId="26" applyNumberFormat="0" applyFill="0" applyAlignment="0" applyProtection="0">
      <alignment vertical="center"/>
    </xf>
    <xf numFmtId="0" fontId="54" fillId="48" borderId="27" applyNumberForma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8" applyNumberFormat="0" applyFill="0" applyAlignment="0" applyProtection="0">
      <alignment vertical="center"/>
    </xf>
    <xf numFmtId="0" fontId="43" fillId="45" borderId="0" applyNumberFormat="0" applyBorder="0" applyAlignment="0" applyProtection="0">
      <alignment vertical="center"/>
    </xf>
    <xf numFmtId="0" fontId="43" fillId="46" borderId="0" applyNumberFormat="0" applyBorder="0" applyAlignment="0" applyProtection="0">
      <alignment vertical="center"/>
    </xf>
    <xf numFmtId="0" fontId="43" fillId="48" borderId="0" applyNumberFormat="0" applyBorder="0" applyAlignment="0" applyProtection="0">
      <alignment vertical="center"/>
    </xf>
    <xf numFmtId="0" fontId="43" fillId="49" borderId="0" applyNumberFormat="0" applyBorder="0" applyAlignment="0" applyProtection="0">
      <alignment vertical="center"/>
    </xf>
    <xf numFmtId="0" fontId="43" fillId="50" borderId="0" applyNumberFormat="0" applyBorder="0" applyAlignment="0" applyProtection="0">
      <alignment vertical="center"/>
    </xf>
    <xf numFmtId="0" fontId="51" fillId="42" borderId="19" applyNumberFormat="0" applyAlignment="0" applyProtection="0">
      <alignment vertical="center"/>
    </xf>
    <xf numFmtId="0" fontId="0" fillId="0" borderId="0">
      <alignment vertical="center"/>
    </xf>
  </cellStyleXfs>
  <cellXfs count="172">
    <xf numFmtId="0" fontId="0" fillId="0" borderId="0" xfId="0"/>
    <xf numFmtId="0" fontId="1" fillId="0" borderId="0" xfId="0" applyFont="1" applyFill="1" applyBorder="1" applyAlignment="1"/>
    <xf numFmtId="0" fontId="0" fillId="0" borderId="0" xfId="0" applyFont="1" applyFill="1" applyBorder="1" applyAlignment="1"/>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0" fillId="0" borderId="0" xfId="0" applyFont="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177" fontId="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163" applyNumberFormat="1" applyFont="1" applyFill="1" applyBorder="1" applyAlignment="1">
      <alignment horizontal="center" vertical="center" wrapText="1"/>
    </xf>
    <xf numFmtId="0" fontId="6" fillId="0" borderId="0" xfId="163" applyNumberFormat="1" applyFont="1" applyFill="1" applyBorder="1" applyAlignment="1">
      <alignment horizontal="left" vertical="center" wrapText="1"/>
    </xf>
    <xf numFmtId="0" fontId="7" fillId="0" borderId="0" xfId="163" applyNumberFormat="1" applyFont="1" applyFill="1" applyBorder="1" applyAlignment="1">
      <alignment horizontal="center" vertical="center" wrapText="1"/>
    </xf>
    <xf numFmtId="177" fontId="6" fillId="0" borderId="0" xfId="163" applyNumberFormat="1" applyFont="1" applyFill="1" applyBorder="1" applyAlignment="1">
      <alignment horizontal="center" vertical="center" wrapText="1"/>
    </xf>
    <xf numFmtId="0" fontId="8" fillId="0" borderId="0" xfId="163" applyNumberFormat="1" applyFont="1" applyFill="1" applyBorder="1" applyAlignment="1">
      <alignment horizontal="center" vertical="center" wrapText="1"/>
    </xf>
    <xf numFmtId="0" fontId="8" fillId="0" borderId="0" xfId="163" applyNumberFormat="1" applyFont="1" applyFill="1" applyBorder="1" applyAlignment="1">
      <alignment horizontal="right" vertical="center" wrapText="1"/>
    </xf>
    <xf numFmtId="0" fontId="8" fillId="0" borderId="1" xfId="167" applyNumberFormat="1" applyFont="1" applyFill="1" applyBorder="1" applyAlignment="1">
      <alignment horizontal="center" vertical="center" wrapText="1"/>
    </xf>
    <xf numFmtId="0" fontId="8" fillId="0" borderId="2" xfId="167" applyNumberFormat="1" applyFont="1" applyFill="1" applyBorder="1" applyAlignment="1">
      <alignment horizontal="center" vertical="center" wrapText="1"/>
    </xf>
    <xf numFmtId="0" fontId="9" fillId="0" borderId="2" xfId="167" applyNumberFormat="1" applyFont="1" applyFill="1" applyBorder="1" applyAlignment="1">
      <alignment horizontal="center" vertical="center" wrapText="1"/>
    </xf>
    <xf numFmtId="0" fontId="8" fillId="0" borderId="3" xfId="167" applyFont="1" applyFill="1" applyBorder="1" applyAlignment="1">
      <alignment horizontal="center" vertical="center" wrapText="1"/>
    </xf>
    <xf numFmtId="0" fontId="8" fillId="0" borderId="1" xfId="167" applyFont="1" applyFill="1" applyBorder="1" applyAlignment="1">
      <alignment horizontal="center" vertical="center" wrapText="1"/>
    </xf>
    <xf numFmtId="0" fontId="8" fillId="2" borderId="1" xfId="163" applyFont="1" applyFill="1" applyBorder="1" applyAlignment="1" applyProtection="1">
      <alignment horizontal="center" vertical="center" wrapText="1"/>
      <protection locked="0"/>
    </xf>
    <xf numFmtId="49" fontId="8" fillId="2" borderId="2" xfId="161" applyNumberFormat="1" applyFont="1" applyFill="1" applyBorder="1" applyAlignment="1" applyProtection="1">
      <alignment horizontal="left" vertical="center" wrapText="1"/>
      <protection locked="0"/>
    </xf>
    <xf numFmtId="0" fontId="8" fillId="2" borderId="2" xfId="161" applyNumberFormat="1" applyFont="1" applyFill="1" applyBorder="1" applyAlignment="1" applyProtection="1">
      <alignment horizontal="center" vertical="center" wrapText="1"/>
      <protection locked="0"/>
    </xf>
    <xf numFmtId="0" fontId="8" fillId="2" borderId="2" xfId="161" applyNumberFormat="1" applyFont="1" applyFill="1" applyBorder="1" applyAlignment="1" applyProtection="1">
      <alignment horizontal="left" vertical="center" wrapText="1"/>
      <protection locked="0"/>
    </xf>
    <xf numFmtId="0" fontId="9" fillId="2" borderId="2" xfId="161" applyNumberFormat="1" applyFont="1" applyFill="1" applyBorder="1" applyAlignment="1" applyProtection="1">
      <alignment horizontal="center" vertical="center" wrapText="1"/>
      <protection locked="0"/>
    </xf>
    <xf numFmtId="0" fontId="8" fillId="2" borderId="2" xfId="167" applyFont="1" applyFill="1" applyBorder="1" applyAlignment="1">
      <alignment horizontal="center" vertical="center" wrapText="1"/>
    </xf>
    <xf numFmtId="0" fontId="8" fillId="2" borderId="4" xfId="167" applyFont="1" applyFill="1" applyBorder="1" applyAlignment="1">
      <alignment horizontal="center" vertical="center" wrapText="1"/>
    </xf>
    <xf numFmtId="0" fontId="8" fillId="2" borderId="1" xfId="167" applyFont="1" applyFill="1" applyBorder="1" applyAlignment="1" applyProtection="1">
      <alignment horizontal="center" vertical="center" wrapText="1"/>
      <protection locked="0"/>
    </xf>
    <xf numFmtId="0" fontId="8" fillId="2" borderId="2" xfId="167" applyFont="1" applyFill="1" applyBorder="1" applyAlignment="1" applyProtection="1">
      <alignment horizontal="left" vertical="center" wrapText="1"/>
      <protection locked="0"/>
    </xf>
    <xf numFmtId="0" fontId="8" fillId="2" borderId="2" xfId="161" applyFont="1" applyFill="1" applyBorder="1" applyAlignment="1" applyProtection="1">
      <alignment horizontal="center" vertical="center" wrapText="1"/>
      <protection locked="0"/>
    </xf>
    <xf numFmtId="0" fontId="9" fillId="2" borderId="2" xfId="167" applyFont="1" applyFill="1" applyBorder="1" applyAlignment="1" applyProtection="1">
      <alignment horizontal="center" vertical="center" wrapText="1"/>
      <protection locked="0"/>
    </xf>
    <xf numFmtId="0" fontId="8" fillId="2" borderId="3" xfId="167" applyFont="1" applyFill="1" applyBorder="1" applyAlignment="1" applyProtection="1">
      <alignment horizontal="center" vertical="center" wrapText="1"/>
      <protection locked="0"/>
    </xf>
    <xf numFmtId="0" fontId="8" fillId="2" borderId="5" xfId="167"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155"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155" applyFont="1" applyFill="1" applyBorder="1" applyAlignment="1" applyProtection="1">
      <alignment horizontal="left" vertical="center" wrapText="1"/>
    </xf>
    <xf numFmtId="176" fontId="0" fillId="0" borderId="2" xfId="155" applyNumberFormat="1" applyFont="1" applyFill="1" applyBorder="1" applyAlignment="1" applyProtection="1">
      <alignment horizontal="center" vertical="center" wrapText="1"/>
    </xf>
    <xf numFmtId="0" fontId="0" fillId="0" borderId="3" xfId="155" applyFont="1" applyFill="1" applyBorder="1" applyAlignment="1" applyProtection="1">
      <alignment horizontal="center" vertical="center" wrapText="1"/>
    </xf>
    <xf numFmtId="176" fontId="7"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176" fontId="0" fillId="0" borderId="3" xfId="161" applyNumberFormat="1" applyFont="1" applyFill="1" applyBorder="1" applyAlignment="1" applyProtection="1">
      <alignment horizontal="center" vertical="center" wrapText="1"/>
      <protection locked="0"/>
    </xf>
    <xf numFmtId="0" fontId="0" fillId="0" borderId="2" xfId="161" applyFont="1" applyFill="1" applyBorder="1" applyAlignment="1">
      <alignment horizontal="center" vertical="center" wrapText="1"/>
    </xf>
    <xf numFmtId="0" fontId="0" fillId="0" borderId="2" xfId="155" applyFont="1" applyFill="1" applyBorder="1" applyAlignment="1">
      <alignment horizontal="left" vertical="center" wrapText="1"/>
    </xf>
    <xf numFmtId="0" fontId="0" fillId="0" borderId="2" xfId="155" applyFont="1" applyFill="1" applyBorder="1" applyAlignment="1">
      <alignment horizontal="center" vertical="center" wrapText="1"/>
    </xf>
    <xf numFmtId="176" fontId="0" fillId="0" borderId="2" xfId="155"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0" fillId="0" borderId="4" xfId="155" applyFont="1" applyFill="1" applyBorder="1" applyAlignment="1">
      <alignment horizontal="center" vertical="center" wrapText="1"/>
    </xf>
    <xf numFmtId="176" fontId="8" fillId="0" borderId="0" xfId="161" applyNumberFormat="1" applyFont="1" applyFill="1" applyBorder="1" applyAlignment="1" applyProtection="1">
      <alignment horizontal="center" vertical="center" wrapText="1"/>
      <protection locked="0"/>
    </xf>
    <xf numFmtId="0" fontId="8" fillId="0" borderId="0" xfId="161" applyNumberFormat="1" applyFont="1" applyFill="1" applyBorder="1" applyAlignment="1" applyProtection="1">
      <alignment horizontal="center" vertical="center" wrapText="1"/>
      <protection locked="0"/>
    </xf>
    <xf numFmtId="176" fontId="8" fillId="0" borderId="0" xfId="167" applyNumberFormat="1" applyFont="1" applyFill="1" applyBorder="1" applyAlignment="1" applyProtection="1">
      <alignment horizontal="center" vertical="center" wrapText="1"/>
      <protection locked="0"/>
    </xf>
    <xf numFmtId="179" fontId="8" fillId="0" borderId="0" xfId="167" applyNumberFormat="1" applyFont="1" applyFill="1" applyBorder="1" applyAlignment="1" applyProtection="1">
      <alignment horizontal="center" vertical="center" wrapText="1"/>
      <protection locked="0"/>
    </xf>
    <xf numFmtId="0" fontId="8" fillId="0" borderId="0" xfId="167"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xf>
    <xf numFmtId="180" fontId="8" fillId="0" borderId="0" xfId="167" applyNumberFormat="1" applyFont="1" applyFill="1" applyBorder="1" applyAlignment="1" applyProtection="1">
      <alignment horizontal="center" vertical="center" wrapText="1"/>
      <protection locked="0"/>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xf>
    <xf numFmtId="0" fontId="8" fillId="0" borderId="0" xfId="0" applyFont="1"/>
    <xf numFmtId="0" fontId="0" fillId="0" borderId="0" xfId="0" applyFont="1"/>
    <xf numFmtId="0" fontId="0" fillId="0" borderId="0" xfId="0" applyFont="1" applyFill="1"/>
    <xf numFmtId="0" fontId="7" fillId="0" borderId="0" xfId="0" applyFont="1" applyFill="1"/>
    <xf numFmtId="0" fontId="0" fillId="0" borderId="0" xfId="0" applyFont="1" applyFill="1" applyAlignment="1">
      <alignment vertical="center" wrapText="1"/>
    </xf>
    <xf numFmtId="0" fontId="0" fillId="0" borderId="0" xfId="0" applyFont="1" applyFill="1" applyAlignment="1">
      <alignment horizontal="center" vertical="center" wrapText="1"/>
    </xf>
    <xf numFmtId="0" fontId="8" fillId="0" borderId="0" xfId="0" applyFont="1" applyFill="1"/>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xf numFmtId="0" fontId="0" fillId="0" borderId="0"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left"/>
    </xf>
    <xf numFmtId="0" fontId="0" fillId="0" borderId="0" xfId="0" applyAlignment="1">
      <alignment horizontal="center" vertical="center" wrapText="1"/>
    </xf>
    <xf numFmtId="0" fontId="0" fillId="0" borderId="0" xfId="0" applyAlignment="1">
      <alignment horizontal="left" vertical="center"/>
    </xf>
    <xf numFmtId="0" fontId="7" fillId="0" borderId="0" xfId="0" applyFont="1" applyAlignment="1">
      <alignment wrapText="1"/>
    </xf>
    <xf numFmtId="176" fontId="0" fillId="0" borderId="0" xfId="0" applyNumberFormat="1" applyFont="1" applyAlignment="1">
      <alignment horizontal="center" vertical="center" wrapText="1"/>
    </xf>
    <xf numFmtId="176" fontId="0" fillId="0" borderId="0" xfId="0" applyNumberFormat="1" applyFont="1" applyFill="1" applyAlignment="1">
      <alignment horizontal="center" vertical="center" wrapText="1"/>
    </xf>
    <xf numFmtId="0" fontId="0" fillId="0" borderId="0" xfId="0" applyFont="1" applyFill="1" applyAlignment="1">
      <alignment horizontal="left" vertical="center"/>
    </xf>
    <xf numFmtId="0" fontId="7" fillId="0" borderId="0" xfId="0" applyFont="1" applyFill="1" applyAlignment="1">
      <alignment wrapText="1"/>
    </xf>
    <xf numFmtId="0" fontId="4" fillId="0" borderId="0" xfId="161" applyFont="1" applyFill="1" applyAlignment="1">
      <alignment horizontal="center" vertical="center" wrapText="1"/>
    </xf>
    <xf numFmtId="0" fontId="4" fillId="0" borderId="0" xfId="161" applyFont="1" applyFill="1" applyAlignment="1">
      <alignment horizontal="left" vertical="center" wrapText="1"/>
    </xf>
    <xf numFmtId="0" fontId="13" fillId="0" borderId="0" xfId="163" applyNumberFormat="1" applyFont="1" applyFill="1" applyBorder="1" applyAlignment="1">
      <alignment horizontal="center" vertical="center" wrapText="1"/>
    </xf>
    <xf numFmtId="0" fontId="13" fillId="0" borderId="0" xfId="163" applyNumberFormat="1" applyFont="1" applyFill="1" applyBorder="1" applyAlignment="1">
      <alignment horizontal="left" vertical="center" wrapText="1"/>
    </xf>
    <xf numFmtId="0" fontId="14" fillId="0" borderId="0" xfId="163" applyNumberFormat="1" applyFont="1" applyFill="1" applyBorder="1" applyAlignment="1">
      <alignment horizontal="center" vertical="center" wrapText="1"/>
    </xf>
    <xf numFmtId="176" fontId="13" fillId="0" borderId="0" xfId="163" applyNumberFormat="1" applyFont="1" applyFill="1" applyBorder="1" applyAlignment="1">
      <alignment horizontal="center" vertical="center" wrapText="1"/>
    </xf>
    <xf numFmtId="0" fontId="8" fillId="0" borderId="7" xfId="167" applyNumberFormat="1" applyFont="1" applyFill="1" applyBorder="1" applyAlignment="1">
      <alignment horizontal="center" vertical="center" wrapText="1"/>
    </xf>
    <xf numFmtId="0" fontId="8" fillId="0" borderId="8" xfId="167" applyNumberFormat="1" applyFont="1" applyFill="1" applyBorder="1" applyAlignment="1">
      <alignment horizontal="center" vertical="center" wrapText="1"/>
    </xf>
    <xf numFmtId="0" fontId="9" fillId="0" borderId="8" xfId="167" applyNumberFormat="1" applyFont="1" applyFill="1" applyBorder="1" applyAlignment="1">
      <alignment horizontal="center" vertical="center" wrapText="1"/>
    </xf>
    <xf numFmtId="176" fontId="8" fillId="0" borderId="8" xfId="167" applyNumberFormat="1" applyFont="1" applyFill="1" applyBorder="1" applyAlignment="1">
      <alignment horizontal="center" vertical="center" wrapText="1"/>
    </xf>
    <xf numFmtId="0" fontId="8" fillId="0" borderId="9" xfId="167" applyNumberFormat="1" applyFont="1" applyFill="1" applyBorder="1" applyAlignment="1">
      <alignment horizontal="center" vertical="center" wrapText="1"/>
    </xf>
    <xf numFmtId="0" fontId="8" fillId="0" borderId="10" xfId="167" applyNumberFormat="1" applyFont="1" applyFill="1" applyBorder="1" applyAlignment="1">
      <alignment horizontal="center" vertical="center" wrapText="1"/>
    </xf>
    <xf numFmtId="0" fontId="9" fillId="0" borderId="10" xfId="167" applyNumberFormat="1" applyFont="1" applyFill="1" applyBorder="1" applyAlignment="1">
      <alignment horizontal="center" vertical="center" wrapText="1"/>
    </xf>
    <xf numFmtId="176" fontId="8" fillId="0" borderId="10" xfId="167" applyNumberFormat="1" applyFont="1" applyFill="1" applyBorder="1" applyAlignment="1">
      <alignment horizontal="center" vertical="center" wrapText="1"/>
    </xf>
    <xf numFmtId="0" fontId="8" fillId="0" borderId="6" xfId="167" applyNumberFormat="1" applyFont="1" applyFill="1" applyBorder="1" applyAlignment="1">
      <alignment horizontal="center" vertical="center" wrapText="1"/>
    </xf>
    <xf numFmtId="0" fontId="8" fillId="0" borderId="5" xfId="167" applyNumberFormat="1" applyFont="1" applyFill="1" applyBorder="1" applyAlignment="1">
      <alignment horizontal="center" vertical="center" wrapText="1"/>
    </xf>
    <xf numFmtId="176" fontId="8" fillId="0" borderId="5" xfId="167" applyNumberFormat="1" applyFont="1" applyFill="1" applyBorder="1" applyAlignment="1">
      <alignment horizontal="center" vertical="center" wrapText="1"/>
    </xf>
    <xf numFmtId="49" fontId="8" fillId="2" borderId="2" xfId="161" applyNumberFormat="1" applyFont="1" applyFill="1" applyBorder="1" applyAlignment="1" applyProtection="1">
      <alignment horizontal="center" vertical="center" wrapText="1"/>
      <protection locked="0"/>
    </xf>
    <xf numFmtId="176" fontId="8" fillId="2" borderId="2" xfId="161" applyNumberFormat="1" applyFont="1" applyFill="1" applyBorder="1" applyAlignment="1" applyProtection="1">
      <alignment horizontal="center" vertical="center" wrapText="1"/>
      <protection locked="0"/>
    </xf>
    <xf numFmtId="0" fontId="8" fillId="2" borderId="2" xfId="167" applyFont="1" applyFill="1" applyBorder="1" applyAlignment="1" applyProtection="1">
      <alignment horizontal="center" vertical="center" wrapText="1"/>
      <protection locked="0"/>
    </xf>
    <xf numFmtId="176" fontId="8" fillId="2" borderId="2" xfId="167" applyNumberFormat="1" applyFont="1" applyFill="1" applyBorder="1" applyAlignment="1" applyProtection="1">
      <alignment horizontal="center" vertical="center" wrapText="1"/>
      <protection locked="0"/>
    </xf>
    <xf numFmtId="0" fontId="0" fillId="0" borderId="1" xfId="155" applyFont="1" applyFill="1" applyBorder="1" applyAlignment="1">
      <alignment horizontal="center" vertical="center" wrapText="1"/>
    </xf>
    <xf numFmtId="0" fontId="7" fillId="0" borderId="2" xfId="117" applyFont="1" applyFill="1" applyBorder="1" applyAlignment="1">
      <alignment horizontal="left" vertical="center" wrapText="1"/>
    </xf>
    <xf numFmtId="0" fontId="7" fillId="0" borderId="2" xfId="117" applyFont="1" applyFill="1" applyBorder="1" applyAlignment="1">
      <alignment horizontal="center" vertical="center" wrapText="1"/>
    </xf>
    <xf numFmtId="178" fontId="7" fillId="0" borderId="2" xfId="49" applyNumberFormat="1"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wrapText="1"/>
      <protection locked="0"/>
    </xf>
    <xf numFmtId="176" fontId="0" fillId="0" borderId="2" xfId="117" applyNumberFormat="1" applyFont="1" applyFill="1" applyBorder="1" applyAlignment="1">
      <alignment horizontal="center" vertical="center" wrapText="1"/>
    </xf>
    <xf numFmtId="176" fontId="7" fillId="0" borderId="2" xfId="49" applyNumberFormat="1" applyFont="1" applyFill="1" applyBorder="1" applyAlignment="1" applyProtection="1">
      <alignment horizontal="center" vertical="center" wrapText="1"/>
      <protection locked="0"/>
    </xf>
    <xf numFmtId="0" fontId="0" fillId="0" borderId="2" xfId="161" applyFont="1" applyFill="1" applyBorder="1" applyAlignment="1" applyProtection="1">
      <alignment horizontal="left" vertical="center" wrapText="1"/>
      <protection locked="0"/>
    </xf>
    <xf numFmtId="0" fontId="0" fillId="0" borderId="2" xfId="161" applyFont="1" applyFill="1" applyBorder="1" applyAlignment="1" applyProtection="1">
      <alignment horizontal="center" vertical="center" wrapText="1"/>
      <protection locked="0"/>
    </xf>
    <xf numFmtId="0" fontId="0" fillId="0" borderId="2" xfId="73" applyFont="1" applyFill="1" applyBorder="1" applyAlignment="1" applyProtection="1">
      <alignment horizontal="center" vertical="center" wrapText="1"/>
      <protection locked="0"/>
    </xf>
    <xf numFmtId="0" fontId="7" fillId="0" borderId="2" xfId="73" applyFont="1" applyFill="1" applyBorder="1" applyAlignment="1" applyProtection="1">
      <alignment horizontal="center" vertical="center" wrapText="1"/>
      <protection locked="0"/>
    </xf>
    <xf numFmtId="176" fontId="0" fillId="0" borderId="2" xfId="161" applyNumberFormat="1" applyFont="1" applyFill="1" applyBorder="1" applyAlignment="1" applyProtection="1">
      <alignment horizontal="center" vertical="center"/>
      <protection locked="0"/>
    </xf>
    <xf numFmtId="0" fontId="0" fillId="0" borderId="2" xfId="167" applyFont="1" applyFill="1" applyBorder="1" applyAlignment="1" applyProtection="1">
      <alignment horizontal="left" vertical="center" wrapText="1"/>
      <protection locked="0"/>
    </xf>
    <xf numFmtId="0" fontId="0" fillId="0" borderId="2" xfId="167" applyFont="1" applyFill="1" applyBorder="1" applyAlignment="1" applyProtection="1">
      <alignment horizontal="center" vertical="center" wrapText="1"/>
      <protection locked="0"/>
    </xf>
    <xf numFmtId="0" fontId="7" fillId="0" borderId="2" xfId="167" applyFont="1" applyFill="1" applyBorder="1" applyAlignment="1" applyProtection="1">
      <alignment horizontal="center" vertical="center" wrapText="1"/>
      <protection locked="0"/>
    </xf>
    <xf numFmtId="0" fontId="15" fillId="0" borderId="2" xfId="155" applyFont="1" applyFill="1" applyBorder="1" applyAlignment="1">
      <alignment horizontal="left" vertical="center" wrapText="1"/>
    </xf>
    <xf numFmtId="0" fontId="16" fillId="0" borderId="2" xfId="115" applyNumberFormat="1" applyFont="1" applyFill="1" applyBorder="1" applyAlignment="1" applyProtection="1">
      <alignment horizontal="center" vertical="center" wrapText="1"/>
      <protection locked="0"/>
    </xf>
    <xf numFmtId="0" fontId="0" fillId="0" borderId="2" xfId="155" applyFont="1" applyFill="1" applyBorder="1" applyAlignment="1" applyProtection="1">
      <alignment horizontal="center" vertical="center" wrapText="1"/>
    </xf>
    <xf numFmtId="176" fontId="0" fillId="0"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166" applyFont="1" applyFill="1" applyBorder="1" applyAlignment="1">
      <alignment horizontal="center" vertical="center" wrapText="1"/>
    </xf>
    <xf numFmtId="179" fontId="0" fillId="0" borderId="3" xfId="121" applyNumberFormat="1" applyFont="1" applyFill="1" applyBorder="1" applyAlignment="1" applyProtection="1">
      <alignment horizontal="left" vertical="center" wrapText="1"/>
      <protection locked="0"/>
    </xf>
    <xf numFmtId="179" fontId="0" fillId="0" borderId="3" xfId="121" applyNumberFormat="1" applyFont="1" applyFill="1" applyBorder="1" applyAlignment="1" applyProtection="1">
      <alignment horizontal="center" vertical="center" wrapText="1"/>
      <protection locked="0"/>
    </xf>
    <xf numFmtId="179" fontId="16" fillId="0" borderId="2" xfId="121" applyNumberFormat="1" applyFont="1" applyFill="1" applyBorder="1" applyAlignment="1" applyProtection="1">
      <alignment horizontal="center" vertical="center" wrapText="1"/>
      <protection locked="0"/>
    </xf>
    <xf numFmtId="0" fontId="0" fillId="0" borderId="2" xfId="0" applyFont="1" applyBorder="1" applyAlignment="1">
      <alignment horizontal="left" vertical="center" wrapText="1"/>
    </xf>
    <xf numFmtId="0" fontId="0" fillId="0" borderId="2" xfId="0" applyFont="1" applyFill="1" applyBorder="1" applyAlignment="1">
      <alignment horizontal="center" vertical="center"/>
    </xf>
    <xf numFmtId="176" fontId="0" fillId="0" borderId="2" xfId="121" applyNumberFormat="1" applyFont="1" applyFill="1" applyBorder="1" applyAlignment="1" applyProtection="1">
      <alignment horizontal="center" vertical="center" wrapText="1"/>
      <protection locked="0"/>
    </xf>
    <xf numFmtId="0" fontId="7" fillId="0" borderId="2" xfId="161" applyFont="1" applyFill="1" applyBorder="1" applyAlignment="1" applyProtection="1">
      <alignment horizontal="center" vertical="center" wrapText="1"/>
      <protection locked="0"/>
    </xf>
    <xf numFmtId="176" fontId="0" fillId="0" borderId="2" xfId="161" applyNumberFormat="1"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wrapText="1"/>
    </xf>
    <xf numFmtId="0" fontId="0" fillId="0" borderId="2" xfId="49" applyFont="1" applyFill="1" applyBorder="1" applyAlignment="1" applyProtection="1">
      <alignment horizontal="left" vertical="center" wrapText="1"/>
      <protection locked="0"/>
    </xf>
    <xf numFmtId="49" fontId="0" fillId="0" borderId="2" xfId="162" applyNumberFormat="1" applyFont="1" applyFill="1" applyBorder="1" applyAlignment="1">
      <alignment horizontal="center" vertical="center" wrapText="1"/>
    </xf>
    <xf numFmtId="0" fontId="0" fillId="0" borderId="2" xfId="89" applyNumberFormat="1" applyFont="1" applyFill="1" applyBorder="1" applyAlignment="1" applyProtection="1">
      <alignment horizontal="left" vertical="center" wrapText="1"/>
      <protection locked="0"/>
    </xf>
    <xf numFmtId="178" fontId="0" fillId="0" borderId="2" xfId="49" applyNumberFormat="1" applyFont="1" applyFill="1" applyBorder="1" applyAlignment="1" applyProtection="1">
      <alignment horizontal="center" vertical="center" wrapText="1"/>
      <protection locked="0"/>
    </xf>
    <xf numFmtId="0" fontId="0" fillId="0" borderId="2" xfId="166" applyFont="1" applyFill="1" applyBorder="1" applyAlignment="1" applyProtection="1">
      <alignment horizontal="center" vertical="center" wrapText="1"/>
      <protection locked="0"/>
    </xf>
    <xf numFmtId="176" fontId="0" fillId="0" borderId="2" xfId="167" applyNumberFormat="1" applyFont="1" applyFill="1" applyBorder="1" applyAlignment="1" applyProtection="1">
      <alignment horizontal="center" vertical="center" wrapText="1"/>
      <protection locked="0"/>
    </xf>
    <xf numFmtId="177" fontId="13" fillId="0" borderId="0" xfId="163" applyNumberFormat="1" applyFont="1" applyFill="1" applyBorder="1" applyAlignment="1">
      <alignment horizontal="center" vertical="center" wrapText="1"/>
    </xf>
    <xf numFmtId="0" fontId="1" fillId="0" borderId="0" xfId="155" applyFont="1" applyFill="1" applyBorder="1" applyAlignment="1">
      <alignment horizontal="right" vertical="center" wrapText="1"/>
    </xf>
    <xf numFmtId="0" fontId="8" fillId="0" borderId="11" xfId="167" applyFont="1" applyFill="1" applyBorder="1" applyAlignment="1">
      <alignment horizontal="center" vertical="center" wrapText="1"/>
    </xf>
    <xf numFmtId="0" fontId="8" fillId="0" borderId="12" xfId="167" applyFont="1" applyFill="1" applyBorder="1" applyAlignment="1">
      <alignment horizontal="center" vertical="center" wrapText="1"/>
    </xf>
    <xf numFmtId="0" fontId="8" fillId="0" borderId="4" xfId="167" applyFont="1" applyFill="1" applyBorder="1" applyAlignment="1">
      <alignment horizontal="center" vertical="center" wrapText="1"/>
    </xf>
    <xf numFmtId="0" fontId="8" fillId="2" borderId="5" xfId="161" applyNumberFormat="1" applyFont="1" applyFill="1" applyBorder="1" applyAlignment="1" applyProtection="1">
      <alignment horizontal="center" vertical="center" wrapText="1"/>
      <protection locked="0"/>
    </xf>
    <xf numFmtId="179" fontId="8" fillId="2" borderId="2" xfId="167" applyNumberFormat="1" applyFont="1" applyFill="1" applyBorder="1" applyAlignment="1" applyProtection="1">
      <alignment horizontal="center" vertical="center" wrapText="1"/>
      <protection locked="0"/>
    </xf>
    <xf numFmtId="180" fontId="8" fillId="2" borderId="3" xfId="167" applyNumberFormat="1" applyFont="1" applyFill="1" applyBorder="1" applyAlignment="1" applyProtection="1">
      <alignment horizontal="center" vertical="center" wrapText="1"/>
      <protection locked="0"/>
    </xf>
    <xf numFmtId="0" fontId="7" fillId="0" borderId="3" xfId="49" applyNumberFormat="1"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3" xfId="167" applyFont="1" applyFill="1" applyBorder="1" applyAlignment="1" applyProtection="1">
      <alignment horizontal="center" vertical="center" wrapText="1"/>
      <protection locked="0"/>
    </xf>
    <xf numFmtId="0" fontId="0" fillId="0" borderId="1" xfId="167" applyFont="1" applyFill="1" applyBorder="1" applyAlignment="1" applyProtection="1">
      <alignment horizontal="center" vertical="center" wrapText="1"/>
      <protection locked="0"/>
    </xf>
    <xf numFmtId="181" fontId="0" fillId="0" borderId="3" xfId="155"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8" fillId="0" borderId="3" xfId="155" applyFont="1" applyFill="1" applyBorder="1" applyAlignment="1">
      <alignment horizontal="center" vertical="center" wrapText="1"/>
    </xf>
    <xf numFmtId="176" fontId="0" fillId="0" borderId="2" xfId="115"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2" xfId="167" applyNumberFormat="1" applyFont="1" applyFill="1" applyBorder="1" applyAlignment="1" applyProtection="1">
      <alignment horizontal="center" vertical="center" wrapText="1"/>
      <protection locked="0"/>
    </xf>
    <xf numFmtId="0" fontId="0" fillId="0" borderId="2" xfId="49" applyFont="1" applyFill="1" applyBorder="1" applyAlignment="1" applyProtection="1">
      <alignment horizontal="center" vertical="center" wrapText="1"/>
      <protection locked="0"/>
    </xf>
    <xf numFmtId="0" fontId="0" fillId="0" borderId="2" xfId="69" applyNumberFormat="1" applyFont="1" applyFill="1" applyBorder="1" applyAlignment="1">
      <alignment horizontal="left" vertical="center" wrapText="1"/>
    </xf>
    <xf numFmtId="177" fontId="0" fillId="0" borderId="2" xfId="69" applyNumberFormat="1"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179" fontId="0" fillId="0" borderId="2" xfId="0" applyNumberFormat="1" applyFont="1" applyFill="1" applyBorder="1" applyAlignment="1" applyProtection="1">
      <alignment horizontal="center" vertical="center" wrapText="1"/>
    </xf>
    <xf numFmtId="0" fontId="0" fillId="0" borderId="2" xfId="69"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cellXfs>
  <cellStyles count="181">
    <cellStyle name="常规" xfId="0" builtinId="0"/>
    <cellStyle name="货币[0]" xfId="1" builtinId="7"/>
    <cellStyle name="货币" xfId="2" builtinId="4"/>
    <cellStyle name="常规 39" xfId="3"/>
    <cellStyle name="20% - 强调文字颜色 1 2" xfId="4"/>
    <cellStyle name="20% - 强调文字颜色 3" xfId="5" builtinId="38"/>
    <cellStyle name="输入" xfId="6" builtinId="20"/>
    <cellStyle name="千位分隔[0]" xfId="7" builtinId="6"/>
    <cellStyle name="40% - 强调文字颜色 3" xfId="8" builtinId="39"/>
    <cellStyle name="计算 2" xfId="9"/>
    <cellStyle name="常规 26 2" xfId="10"/>
    <cellStyle name="差" xfId="11" builtinId="27"/>
    <cellStyle name="千位分隔" xfId="12" builtinId="3"/>
    <cellStyle name="60% - 强调文字颜色 3" xfId="13" builtinId="40"/>
    <cellStyle name="超链接" xfId="14" builtinId="8"/>
    <cellStyle name="百分比" xfId="15" builtinId="5"/>
    <cellStyle name="已访问的超链接" xfId="16" builtinId="9"/>
    <cellStyle name="注释" xfId="17" builtinId="10"/>
    <cellStyle name="常规 6" xfId="18"/>
    <cellStyle name="e鯪9Y_x000b_ 3 2" xfId="19"/>
    <cellStyle name="60% - 强调文字颜色 2" xfId="20" builtinId="36"/>
    <cellStyle name="标题 4" xfId="21" builtinId="19"/>
    <cellStyle name="警告文本" xfId="22" builtinId="11"/>
    <cellStyle name="标题" xfId="23" builtinId="15"/>
    <cellStyle name="常规 5 2" xfId="24"/>
    <cellStyle name="_ET_STYLE_NoName_00_" xfId="25"/>
    <cellStyle name="解释性文本" xfId="26" builtinId="53"/>
    <cellStyle name="标题 1" xfId="27" builtinId="16"/>
    <cellStyle name="常规 6 3" xfId="28"/>
    <cellStyle name="_ET_STYLE_NoName_00_ 2" xfId="29"/>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26" xfId="36"/>
    <cellStyle name="检查单元格" xfId="37" builtinId="23"/>
    <cellStyle name="40% - 强调文字颜色 4 2" xfId="38"/>
    <cellStyle name="20% - 强调文字颜色 6" xfId="39" builtinId="50"/>
    <cellStyle name="强调文字颜色 2" xfId="40" builtinId="33"/>
    <cellStyle name="链接单元格" xfId="41" builtinId="24"/>
    <cellStyle name="40% - 强调文字颜色 1 2" xfId="42"/>
    <cellStyle name="汇总" xfId="43" builtinId="25"/>
    <cellStyle name="_资产负债(续)_综合计划指标表（2007年1-9月执行）－财务调整顺序后 2" xfId="44"/>
    <cellStyle name="好" xfId="45" builtinId="26"/>
    <cellStyle name="40% - 强调文字颜色 2 2" xfId="46"/>
    <cellStyle name="适中" xfId="47" builtinId="28"/>
    <cellStyle name="20% - 强调文字颜色 5" xfId="48" builtinId="46"/>
    <cellStyle name="常规 8 2" xfId="49"/>
    <cellStyle name="强调文字颜色 1" xfId="50" builtinId="29"/>
    <cellStyle name="20% - 强调文字颜色 1" xfId="51" builtinId="30"/>
    <cellStyle name="40% - 强调文字颜色 1" xfId="52" builtinId="31"/>
    <cellStyle name="输出 2" xfId="53"/>
    <cellStyle name="20% - 强调文字颜色 2" xfId="54" builtinId="34"/>
    <cellStyle name="40% - 强调文字颜色 2" xfId="55" builtinId="35"/>
    <cellStyle name="强调文字颜色 3" xfId="56" builtinId="37"/>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适中 2" xfId="64"/>
    <cellStyle name="40% - 强调文字颜色 6" xfId="65" builtinId="51"/>
    <cellStyle name="60% - 强调文字颜色 6" xfId="66" builtinId="52"/>
    <cellStyle name="40% - 强调文字颜色 5 2" xfId="67"/>
    <cellStyle name="40% - 强调文字颜色 6 2" xfId="68"/>
    <cellStyle name="_资产负债(续)_综合计划指标表（2007年1-9月执行）－财务调整顺序后" xfId="69"/>
    <cellStyle name="20% - 强调文字颜色 2 2" xfId="70"/>
    <cellStyle name="20% - 强调文字颜色 3 2" xfId="71"/>
    <cellStyle name="20% - 强调文字颜色 4 2" xfId="72"/>
    <cellStyle name="常规 3" xfId="73"/>
    <cellStyle name="20% - 强调文字颜色 5 2" xfId="74"/>
    <cellStyle name="20% - 强调文字颜色 6 2" xfId="75"/>
    <cellStyle name="40% - 强调文字颜色 3 2" xfId="76"/>
    <cellStyle name="60% - 强调文字颜色 1 2" xfId="77"/>
    <cellStyle name="60% - 强调文字颜色 2 2" xfId="78"/>
    <cellStyle name="常规 5" xfId="79"/>
    <cellStyle name="60% - 强调文字颜色 3 2" xfId="80"/>
    <cellStyle name="60% - 强调文字颜色 4 2" xfId="81"/>
    <cellStyle name="60% - 强调文字颜色 5 2" xfId="82"/>
    <cellStyle name="60% - 强调文字颜色 6 2" xfId="83"/>
    <cellStyle name="Excel Built-in Normal" xfId="84"/>
    <cellStyle name="常规 23 3 2" xfId="85"/>
    <cellStyle name="Excel Built-in Normal 2" xfId="86"/>
    <cellStyle name="e鯪9Y_x000b_" xfId="87"/>
    <cellStyle name="e鯪9Y_x000b_ 3 2 2" xfId="88"/>
    <cellStyle name="常规 6 2" xfId="89"/>
    <cellStyle name="注释 2" xfId="90"/>
    <cellStyle name="e鯪9Y_x000b_ 4" xfId="91"/>
    <cellStyle name="标题 1 2" xfId="92"/>
    <cellStyle name="标题 2 2" xfId="93"/>
    <cellStyle name="标题 3 2" xfId="94"/>
    <cellStyle name="标题 4 2" xfId="95"/>
    <cellStyle name="标题 5" xfId="96"/>
    <cellStyle name="差 2" xfId="97"/>
    <cellStyle name="常规 10" xfId="98"/>
    <cellStyle name="常规 21 2" xfId="99"/>
    <cellStyle name="常规 111" xfId="100"/>
    <cellStyle name="常规 111 2" xfId="101"/>
    <cellStyle name="常规 13" xfId="102"/>
    <cellStyle name="常规 97 4" xfId="103"/>
    <cellStyle name="常规 13 2" xfId="104"/>
    <cellStyle name="常规 13 3" xfId="105"/>
    <cellStyle name="常规 13 3 2" xfId="106"/>
    <cellStyle name="常规 13 3 2 2" xfId="107"/>
    <cellStyle name="常规 13 3 3" xfId="108"/>
    <cellStyle name="常规 13 4" xfId="109"/>
    <cellStyle name="常规 13 4 2" xfId="110"/>
    <cellStyle name="常规 13 4 2 2" xfId="111"/>
    <cellStyle name="常规 13 4 3" xfId="112"/>
    <cellStyle name="常规 18 2 2" xfId="113"/>
    <cellStyle name="常规 18 2 2 2" xfId="114"/>
    <cellStyle name="常规 2" xfId="115"/>
    <cellStyle name="常规 2 16" xfId="116"/>
    <cellStyle name="常规 2 16 2" xfId="117"/>
    <cellStyle name="常规 2 2" xfId="118"/>
    <cellStyle name="常规 2 2 10 2 2" xfId="119"/>
    <cellStyle name="常规 2 2 10 2 2 2" xfId="120"/>
    <cellStyle name="常规 2 2 2" xfId="121"/>
    <cellStyle name="常规 2 2 3" xfId="122"/>
    <cellStyle name="常规 2 3" xfId="123"/>
    <cellStyle name="常规 2 3 2" xfId="124"/>
    <cellStyle name="常规 2 3 3" xfId="125"/>
    <cellStyle name="常规 2 4" xfId="126"/>
    <cellStyle name="常规 2 5" xfId="127"/>
    <cellStyle name="强调文字颜色 4 2" xfId="128"/>
    <cellStyle name="常规 2 6" xfId="129"/>
    <cellStyle name="常规 2 6 2" xfId="130"/>
    <cellStyle name="常规 20" xfId="131"/>
    <cellStyle name="常规 20 2" xfId="132"/>
    <cellStyle name="常规 21" xfId="133"/>
    <cellStyle name="常规 23 3" xfId="134"/>
    <cellStyle name="常规 24" xfId="135"/>
    <cellStyle name="常规 24 2" xfId="136"/>
    <cellStyle name="常规 25" xfId="137"/>
    <cellStyle name="常规 25 2" xfId="138"/>
    <cellStyle name="常规 27" xfId="139"/>
    <cellStyle name="常规 32" xfId="140"/>
    <cellStyle name="常规 27 2" xfId="141"/>
    <cellStyle name="常规 32 2" xfId="142"/>
    <cellStyle name="常规 28" xfId="143"/>
    <cellStyle name="常规 28 2" xfId="144"/>
    <cellStyle name="常规 29" xfId="145"/>
    <cellStyle name="常规 29 2" xfId="146"/>
    <cellStyle name="常规 3 2" xfId="147"/>
    <cellStyle name="常规 3 2 2" xfId="148"/>
    <cellStyle name="常规 3 3" xfId="149"/>
    <cellStyle name="常规 3 4" xfId="150"/>
    <cellStyle name="常规 32 3" xfId="151"/>
    <cellStyle name="常规 39 2" xfId="152"/>
    <cellStyle name="常规 4" xfId="153"/>
    <cellStyle name="常规 4 2" xfId="154"/>
    <cellStyle name="常规 4 3" xfId="155"/>
    <cellStyle name="常规 6 3 2" xfId="156"/>
    <cellStyle name="常规 6 4" xfId="157"/>
    <cellStyle name="常规 6 4 2" xfId="158"/>
    <cellStyle name="常规 7" xfId="159"/>
    <cellStyle name="常规 7 2" xfId="160"/>
    <cellStyle name="常规 8" xfId="161"/>
    <cellStyle name="常规 9" xfId="162"/>
    <cellStyle name="常规 97" xfId="163"/>
    <cellStyle name="常规 97 2" xfId="164"/>
    <cellStyle name="常规 97 3" xfId="165"/>
    <cellStyle name="常规_Sheet1" xfId="166"/>
    <cellStyle name="常规_Sheet1 2" xfId="167"/>
    <cellStyle name="好 2" xfId="168"/>
    <cellStyle name="汇总 2" xfId="169"/>
    <cellStyle name="检查单元格 2" xfId="170"/>
    <cellStyle name="解释性文本 2" xfId="171"/>
    <cellStyle name="警告文本 2" xfId="172"/>
    <cellStyle name="链接单元格 2" xfId="173"/>
    <cellStyle name="强调文字颜色 1 2" xfId="174"/>
    <cellStyle name="强调文字颜色 2 2" xfId="175"/>
    <cellStyle name="强调文字颜色 3 2" xfId="176"/>
    <cellStyle name="强调文字颜色 5 2" xfId="177"/>
    <cellStyle name="强调文字颜色 6 2" xfId="178"/>
    <cellStyle name="输入 2" xfId="179"/>
    <cellStyle name="常规 10 9" xfId="180"/>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5"/>
  <sheetViews>
    <sheetView tabSelected="1" zoomScale="85" zoomScaleNormal="85" workbookViewId="0">
      <pane ySplit="6" topLeftCell="A7" activePane="bottomLeft" state="frozen"/>
      <selection/>
      <selection pane="bottomLeft" activeCell="F10" sqref="F10"/>
    </sheetView>
  </sheetViews>
  <sheetFormatPr defaultColWidth="9" defaultRowHeight="14.25"/>
  <cols>
    <col min="1" max="1" width="3.375" customWidth="1"/>
    <col min="2" max="2" width="28.825" style="82" customWidth="1"/>
    <col min="3" max="3" width="12.4916666666667" style="83" customWidth="1"/>
    <col min="4" max="4" width="39.4083333333333" style="84" customWidth="1"/>
    <col min="5" max="5" width="10.725" style="71" customWidth="1"/>
    <col min="6" max="6" width="10.4333333333333" style="85" customWidth="1"/>
    <col min="7" max="7" width="15.2916666666667" style="86" customWidth="1"/>
    <col min="8" max="8" width="14.55" style="87" customWidth="1"/>
    <col min="9" max="9" width="13.3833333333333" style="83" customWidth="1"/>
    <col min="10" max="10" width="14.2583333333333" customWidth="1"/>
    <col min="11" max="11" width="6.48333333333333" style="83" customWidth="1"/>
  </cols>
  <sheetData>
    <row r="1" ht="20.1" customHeight="1" spans="1:11">
      <c r="A1" s="88" t="s">
        <v>0</v>
      </c>
      <c r="B1" s="88"/>
      <c r="C1" s="75"/>
      <c r="D1" s="88"/>
      <c r="E1" s="72"/>
      <c r="F1" s="89"/>
      <c r="G1" s="87"/>
      <c r="I1" s="75"/>
      <c r="J1" s="72"/>
      <c r="K1" s="75"/>
    </row>
    <row r="2" ht="27" spans="1:11">
      <c r="A2" s="90" t="s">
        <v>1</v>
      </c>
      <c r="B2" s="91"/>
      <c r="C2" s="90"/>
      <c r="D2" s="90"/>
      <c r="E2" s="90"/>
      <c r="F2" s="90"/>
      <c r="G2" s="90"/>
      <c r="H2" s="90"/>
      <c r="I2" s="90"/>
      <c r="J2" s="90"/>
      <c r="K2" s="90"/>
    </row>
    <row r="3" ht="22.5" customHeight="1" spans="1:11">
      <c r="A3" s="92"/>
      <c r="B3" s="93"/>
      <c r="C3" s="92"/>
      <c r="D3" s="93"/>
      <c r="E3" s="92"/>
      <c r="F3" s="94"/>
      <c r="G3" s="95"/>
      <c r="H3" s="95"/>
      <c r="I3" s="147"/>
      <c r="J3" s="148" t="s">
        <v>2</v>
      </c>
      <c r="K3" s="148"/>
    </row>
    <row r="4" s="70" customFormat="1" ht="20" customHeight="1" spans="1:11">
      <c r="A4" s="96" t="s">
        <v>3</v>
      </c>
      <c r="B4" s="97" t="s">
        <v>4</v>
      </c>
      <c r="C4" s="97" t="s">
        <v>5</v>
      </c>
      <c r="D4" s="97" t="s">
        <v>6</v>
      </c>
      <c r="E4" s="97" t="s">
        <v>7</v>
      </c>
      <c r="F4" s="98" t="s">
        <v>8</v>
      </c>
      <c r="G4" s="99" t="s">
        <v>9</v>
      </c>
      <c r="H4" s="99" t="s">
        <v>10</v>
      </c>
      <c r="I4" s="97" t="s">
        <v>11</v>
      </c>
      <c r="J4" s="20" t="s">
        <v>12</v>
      </c>
      <c r="K4" s="149" t="s">
        <v>13</v>
      </c>
    </row>
    <row r="5" s="70" customFormat="1" ht="27" customHeight="1" spans="1:11">
      <c r="A5" s="100"/>
      <c r="B5" s="101"/>
      <c r="C5" s="101"/>
      <c r="D5" s="101"/>
      <c r="E5" s="101"/>
      <c r="F5" s="102"/>
      <c r="G5" s="103"/>
      <c r="H5" s="103"/>
      <c r="I5" s="101"/>
      <c r="J5" s="20"/>
      <c r="K5" s="150"/>
    </row>
    <row r="6" s="70" customFormat="1" ht="18" customHeight="1" spans="1:11">
      <c r="A6" s="104"/>
      <c r="B6" s="105"/>
      <c r="C6" s="105"/>
      <c r="D6" s="105"/>
      <c r="E6" s="105"/>
      <c r="F6" s="102"/>
      <c r="G6" s="106"/>
      <c r="H6" s="106"/>
      <c r="I6" s="105"/>
      <c r="J6" s="20"/>
      <c r="K6" s="151"/>
    </row>
    <row r="7" s="71" customFormat="1" ht="50" customHeight="1" spans="1:11">
      <c r="A7" s="24"/>
      <c r="B7" s="107" t="s">
        <v>14</v>
      </c>
      <c r="C7" s="108">
        <f>SUM(C8,C26,C34,C46,C62,C70,C77,C93)</f>
        <v>80</v>
      </c>
      <c r="D7" s="27"/>
      <c r="E7" s="26"/>
      <c r="F7" s="26"/>
      <c r="G7" s="108">
        <f>SUM(G8,G26,G34,G46,G62,G70,G77,G93)</f>
        <v>3201644.3</v>
      </c>
      <c r="H7" s="108">
        <f>SUM(H8,H26,H34,H46,H62,H70,H77,H93)</f>
        <v>1021318.53</v>
      </c>
      <c r="I7" s="108"/>
      <c r="J7" s="152"/>
      <c r="K7" s="35"/>
    </row>
    <row r="8" s="72" customFormat="1" ht="50" customHeight="1" spans="1:11">
      <c r="A8" s="31" t="s">
        <v>15</v>
      </c>
      <c r="B8" s="32" t="s">
        <v>16</v>
      </c>
      <c r="C8" s="33">
        <f>A25</f>
        <v>17</v>
      </c>
      <c r="D8" s="32"/>
      <c r="E8" s="109"/>
      <c r="F8" s="109"/>
      <c r="G8" s="110">
        <f>SUM(G9:G25)</f>
        <v>630694.01</v>
      </c>
      <c r="H8" s="110">
        <f>SUM(H9:H25)</f>
        <v>168673.53</v>
      </c>
      <c r="I8" s="110"/>
      <c r="J8" s="153"/>
      <c r="K8" s="154"/>
    </row>
    <row r="9" s="72" customFormat="1" ht="80" customHeight="1" spans="1:11">
      <c r="A9" s="111">
        <v>1</v>
      </c>
      <c r="B9" s="55" t="s">
        <v>17</v>
      </c>
      <c r="C9" s="56" t="s">
        <v>18</v>
      </c>
      <c r="D9" s="55" t="s">
        <v>19</v>
      </c>
      <c r="E9" s="56" t="s">
        <v>20</v>
      </c>
      <c r="F9" s="56" t="s">
        <v>21</v>
      </c>
      <c r="G9" s="57">
        <v>6000</v>
      </c>
      <c r="H9" s="57">
        <v>6000</v>
      </c>
      <c r="I9" s="56" t="s">
        <v>22</v>
      </c>
      <c r="J9" s="56" t="s">
        <v>23</v>
      </c>
      <c r="K9" s="43"/>
    </row>
    <row r="10" s="72" customFormat="1" ht="80" customHeight="1" spans="1:11">
      <c r="A10" s="111">
        <v>2</v>
      </c>
      <c r="B10" s="55" t="s">
        <v>24</v>
      </c>
      <c r="C10" s="56" t="s">
        <v>18</v>
      </c>
      <c r="D10" s="55" t="s">
        <v>25</v>
      </c>
      <c r="E10" s="56" t="s">
        <v>20</v>
      </c>
      <c r="F10" s="56" t="s">
        <v>26</v>
      </c>
      <c r="G10" s="57">
        <v>67866</v>
      </c>
      <c r="H10" s="57">
        <v>2000</v>
      </c>
      <c r="I10" s="56" t="s">
        <v>27</v>
      </c>
      <c r="J10" s="56" t="s">
        <v>28</v>
      </c>
      <c r="K10" s="43"/>
    </row>
    <row r="11" s="73" customFormat="1" ht="80" customHeight="1" spans="1:11">
      <c r="A11" s="111">
        <v>3</v>
      </c>
      <c r="B11" s="112" t="s">
        <v>29</v>
      </c>
      <c r="C11" s="113" t="s">
        <v>18</v>
      </c>
      <c r="D11" s="112" t="s">
        <v>30</v>
      </c>
      <c r="E11" s="114" t="s">
        <v>20</v>
      </c>
      <c r="F11" s="115" t="s">
        <v>31</v>
      </c>
      <c r="G11" s="116">
        <v>18657.48</v>
      </c>
      <c r="H11" s="117">
        <v>5000</v>
      </c>
      <c r="I11" s="115" t="s">
        <v>27</v>
      </c>
      <c r="J11" s="155" t="s">
        <v>28</v>
      </c>
      <c r="K11" s="43"/>
    </row>
    <row r="12" s="72" customFormat="1" ht="80" customHeight="1" spans="1:11">
      <c r="A12" s="111">
        <v>4</v>
      </c>
      <c r="B12" s="118" t="s">
        <v>32</v>
      </c>
      <c r="C12" s="119" t="s">
        <v>33</v>
      </c>
      <c r="D12" s="118"/>
      <c r="E12" s="120" t="s">
        <v>20</v>
      </c>
      <c r="F12" s="121" t="s">
        <v>26</v>
      </c>
      <c r="G12" s="122">
        <v>102900</v>
      </c>
      <c r="H12" s="122">
        <v>2000</v>
      </c>
      <c r="I12" s="119" t="s">
        <v>27</v>
      </c>
      <c r="J12" s="119" t="s">
        <v>34</v>
      </c>
      <c r="K12" s="156"/>
    </row>
    <row r="13" s="72" customFormat="1" ht="78" customHeight="1" spans="1:11">
      <c r="A13" s="111">
        <v>5</v>
      </c>
      <c r="B13" s="118" t="s">
        <v>35</v>
      </c>
      <c r="C13" s="119" t="s">
        <v>33</v>
      </c>
      <c r="D13" s="118" t="s">
        <v>36</v>
      </c>
      <c r="E13" s="120" t="s">
        <v>20</v>
      </c>
      <c r="F13" s="121" t="s">
        <v>37</v>
      </c>
      <c r="G13" s="122">
        <v>5000</v>
      </c>
      <c r="H13" s="122">
        <v>3000</v>
      </c>
      <c r="I13" s="119" t="s">
        <v>38</v>
      </c>
      <c r="J13" s="119" t="s">
        <v>39</v>
      </c>
      <c r="K13" s="156"/>
    </row>
    <row r="14" s="72" customFormat="1" ht="80" customHeight="1" spans="1:11">
      <c r="A14" s="111">
        <v>6</v>
      </c>
      <c r="B14" s="118" t="s">
        <v>40</v>
      </c>
      <c r="C14" s="119" t="s">
        <v>33</v>
      </c>
      <c r="D14" s="118" t="s">
        <v>41</v>
      </c>
      <c r="E14" s="120" t="s">
        <v>20</v>
      </c>
      <c r="F14" s="121">
        <v>2020</v>
      </c>
      <c r="G14" s="122">
        <v>2850</v>
      </c>
      <c r="H14" s="122">
        <v>2850</v>
      </c>
      <c r="I14" s="119" t="s">
        <v>38</v>
      </c>
      <c r="J14" s="119" t="s">
        <v>42</v>
      </c>
      <c r="K14" s="156"/>
    </row>
    <row r="15" s="72" customFormat="1" ht="80" customHeight="1" spans="1:11">
      <c r="A15" s="111">
        <v>7</v>
      </c>
      <c r="B15" s="123" t="s">
        <v>43</v>
      </c>
      <c r="C15" s="119" t="s">
        <v>33</v>
      </c>
      <c r="D15" s="123" t="s">
        <v>44</v>
      </c>
      <c r="E15" s="124" t="s">
        <v>20</v>
      </c>
      <c r="F15" s="125" t="s">
        <v>21</v>
      </c>
      <c r="G15" s="122">
        <v>7875</v>
      </c>
      <c r="H15" s="122">
        <v>7875</v>
      </c>
      <c r="I15" s="124" t="s">
        <v>45</v>
      </c>
      <c r="J15" s="124" t="s">
        <v>46</v>
      </c>
      <c r="K15" s="157"/>
    </row>
    <row r="16" s="72" customFormat="1" ht="80" customHeight="1" spans="1:11">
      <c r="A16" s="111">
        <v>8</v>
      </c>
      <c r="B16" s="55" t="s">
        <v>47</v>
      </c>
      <c r="C16" s="56" t="s">
        <v>48</v>
      </c>
      <c r="D16" s="55" t="s">
        <v>49</v>
      </c>
      <c r="E16" s="56" t="s">
        <v>50</v>
      </c>
      <c r="F16" s="56" t="s">
        <v>51</v>
      </c>
      <c r="G16" s="57">
        <v>97886</v>
      </c>
      <c r="H16" s="57">
        <v>30000</v>
      </c>
      <c r="I16" s="56" t="s">
        <v>45</v>
      </c>
      <c r="J16" s="56" t="s">
        <v>52</v>
      </c>
      <c r="K16" s="43"/>
    </row>
    <row r="17" s="72" customFormat="1" ht="80" customHeight="1" spans="1:11">
      <c r="A17" s="111">
        <v>9</v>
      </c>
      <c r="B17" s="55" t="s">
        <v>53</v>
      </c>
      <c r="C17" s="56" t="s">
        <v>48</v>
      </c>
      <c r="D17" s="55" t="s">
        <v>54</v>
      </c>
      <c r="E17" s="56" t="s">
        <v>20</v>
      </c>
      <c r="F17" s="56" t="s">
        <v>21</v>
      </c>
      <c r="G17" s="57">
        <v>19338.53</v>
      </c>
      <c r="H17" s="57">
        <v>19338.53</v>
      </c>
      <c r="I17" s="56" t="s">
        <v>27</v>
      </c>
      <c r="J17" s="56" t="s">
        <v>55</v>
      </c>
      <c r="K17" s="43"/>
    </row>
    <row r="18" s="72" customFormat="1" ht="80" customHeight="1" spans="1:11">
      <c r="A18" s="111">
        <v>10</v>
      </c>
      <c r="B18" s="55" t="s">
        <v>56</v>
      </c>
      <c r="C18" s="56" t="s">
        <v>48</v>
      </c>
      <c r="D18" s="55" t="s">
        <v>57</v>
      </c>
      <c r="E18" s="56" t="s">
        <v>20</v>
      </c>
      <c r="F18" s="125" t="s">
        <v>21</v>
      </c>
      <c r="G18" s="57">
        <v>6400</v>
      </c>
      <c r="H18" s="57">
        <v>6400</v>
      </c>
      <c r="I18" s="158" t="s">
        <v>22</v>
      </c>
      <c r="J18" s="56" t="s">
        <v>58</v>
      </c>
      <c r="K18" s="156"/>
    </row>
    <row r="19" s="74" customFormat="1" ht="80.1" customHeight="1" spans="1:11">
      <c r="A19" s="111">
        <v>11</v>
      </c>
      <c r="B19" s="55" t="s">
        <v>59</v>
      </c>
      <c r="C19" s="56" t="s">
        <v>60</v>
      </c>
      <c r="D19" s="126" t="s">
        <v>61</v>
      </c>
      <c r="E19" s="56" t="s">
        <v>20</v>
      </c>
      <c r="F19" s="56">
        <v>2020</v>
      </c>
      <c r="G19" s="57">
        <v>3895</v>
      </c>
      <c r="H19" s="57">
        <v>3600</v>
      </c>
      <c r="I19" s="56" t="s">
        <v>27</v>
      </c>
      <c r="J19" s="56" t="s">
        <v>62</v>
      </c>
      <c r="K19" s="43"/>
    </row>
    <row r="20" s="74" customFormat="1" ht="80.1" customHeight="1" spans="1:11">
      <c r="A20" s="111">
        <v>12</v>
      </c>
      <c r="B20" s="52" t="s">
        <v>63</v>
      </c>
      <c r="C20" s="56" t="s">
        <v>60</v>
      </c>
      <c r="D20" s="55" t="s">
        <v>64</v>
      </c>
      <c r="E20" s="56" t="s">
        <v>20</v>
      </c>
      <c r="F20" s="56" t="s">
        <v>21</v>
      </c>
      <c r="G20" s="57">
        <v>3808</v>
      </c>
      <c r="H20" s="57">
        <v>3000</v>
      </c>
      <c r="I20" s="56" t="s">
        <v>22</v>
      </c>
      <c r="J20" s="56" t="s">
        <v>65</v>
      </c>
      <c r="K20" s="43"/>
    </row>
    <row r="21" s="75" customFormat="1" ht="80" customHeight="1" spans="1:11">
      <c r="A21" s="111">
        <v>13</v>
      </c>
      <c r="B21" s="55" t="s">
        <v>66</v>
      </c>
      <c r="C21" s="56" t="s">
        <v>60</v>
      </c>
      <c r="D21" s="55" t="s">
        <v>67</v>
      </c>
      <c r="E21" s="56" t="s">
        <v>20</v>
      </c>
      <c r="F21" s="56">
        <v>2020</v>
      </c>
      <c r="G21" s="57">
        <v>3447</v>
      </c>
      <c r="H21" s="57">
        <v>3000</v>
      </c>
      <c r="I21" s="56" t="s">
        <v>27</v>
      </c>
      <c r="J21" s="56" t="s">
        <v>62</v>
      </c>
      <c r="K21" s="43"/>
    </row>
    <row r="22" s="75" customFormat="1" ht="80" customHeight="1" spans="1:11">
      <c r="A22" s="111">
        <v>14</v>
      </c>
      <c r="B22" s="55" t="s">
        <v>68</v>
      </c>
      <c r="C22" s="56" t="s">
        <v>60</v>
      </c>
      <c r="D22" s="55" t="s">
        <v>69</v>
      </c>
      <c r="E22" s="56" t="s">
        <v>20</v>
      </c>
      <c r="F22" s="56">
        <v>2020</v>
      </c>
      <c r="G22" s="127">
        <v>5025</v>
      </c>
      <c r="H22" s="127">
        <v>4000</v>
      </c>
      <c r="I22" s="56" t="s">
        <v>45</v>
      </c>
      <c r="J22" s="56" t="s">
        <v>62</v>
      </c>
      <c r="K22" s="43"/>
    </row>
    <row r="23" s="72" customFormat="1" ht="80" customHeight="1" spans="1:11">
      <c r="A23" s="111">
        <v>15</v>
      </c>
      <c r="B23" s="45" t="s">
        <v>70</v>
      </c>
      <c r="C23" s="128" t="s">
        <v>71</v>
      </c>
      <c r="D23" s="45" t="s">
        <v>72</v>
      </c>
      <c r="E23" s="128" t="s">
        <v>20</v>
      </c>
      <c r="F23" s="128" t="s">
        <v>21</v>
      </c>
      <c r="G23" s="46">
        <v>21910</v>
      </c>
      <c r="H23" s="46">
        <v>21910</v>
      </c>
      <c r="I23" s="56" t="s">
        <v>73</v>
      </c>
      <c r="J23" s="47" t="s">
        <v>74</v>
      </c>
      <c r="K23" s="43"/>
    </row>
    <row r="24" s="72" customFormat="1" ht="80" customHeight="1" spans="1:11">
      <c r="A24" s="111">
        <v>16</v>
      </c>
      <c r="B24" s="55" t="s">
        <v>75</v>
      </c>
      <c r="C24" s="56" t="s">
        <v>71</v>
      </c>
      <c r="D24" s="55" t="s">
        <v>76</v>
      </c>
      <c r="E24" s="56" t="s">
        <v>20</v>
      </c>
      <c r="F24" s="56" t="s">
        <v>21</v>
      </c>
      <c r="G24" s="57">
        <v>21000</v>
      </c>
      <c r="H24" s="57">
        <v>14700</v>
      </c>
      <c r="I24" s="56" t="s">
        <v>27</v>
      </c>
      <c r="J24" s="43" t="s">
        <v>74</v>
      </c>
      <c r="K24" s="43"/>
    </row>
    <row r="25" s="72" customFormat="1" ht="80" customHeight="1" spans="1:11">
      <c r="A25" s="111">
        <v>17</v>
      </c>
      <c r="B25" s="38" t="s">
        <v>77</v>
      </c>
      <c r="C25" s="41" t="s">
        <v>78</v>
      </c>
      <c r="D25" s="38"/>
      <c r="E25" s="41" t="s">
        <v>50</v>
      </c>
      <c r="F25" s="56" t="s">
        <v>79</v>
      </c>
      <c r="G25" s="129">
        <v>236836</v>
      </c>
      <c r="H25" s="57">
        <v>34000</v>
      </c>
      <c r="I25" s="41" t="s">
        <v>45</v>
      </c>
      <c r="J25" s="41" t="s">
        <v>80</v>
      </c>
      <c r="K25" s="43"/>
    </row>
    <row r="26" s="76" customFormat="1" ht="50" customHeight="1" spans="1:11">
      <c r="A26" s="31" t="s">
        <v>81</v>
      </c>
      <c r="B26" s="32" t="s">
        <v>82</v>
      </c>
      <c r="C26" s="109">
        <f>A33</f>
        <v>7</v>
      </c>
      <c r="D26" s="32"/>
      <c r="E26" s="109"/>
      <c r="F26" s="109"/>
      <c r="G26" s="110">
        <f>SUM(G27:G33)</f>
        <v>509052.8</v>
      </c>
      <c r="H26" s="110">
        <f>SUM(H27:H33)</f>
        <v>146790</v>
      </c>
      <c r="I26" s="110"/>
      <c r="J26" s="109"/>
      <c r="K26" s="35"/>
    </row>
    <row r="27" s="76" customFormat="1" ht="71" customHeight="1" spans="1:11">
      <c r="A27" s="111">
        <v>1</v>
      </c>
      <c r="B27" s="118" t="s">
        <v>83</v>
      </c>
      <c r="C27" s="119" t="s">
        <v>33</v>
      </c>
      <c r="D27" s="118" t="s">
        <v>84</v>
      </c>
      <c r="E27" s="120" t="s">
        <v>20</v>
      </c>
      <c r="F27" s="121" t="s">
        <v>21</v>
      </c>
      <c r="G27" s="122">
        <v>3840</v>
      </c>
      <c r="H27" s="122">
        <v>3840</v>
      </c>
      <c r="I27" s="119" t="s">
        <v>22</v>
      </c>
      <c r="J27" s="119" t="s">
        <v>85</v>
      </c>
      <c r="K27" s="159"/>
    </row>
    <row r="28" s="73" customFormat="1" ht="80" customHeight="1" spans="1:11">
      <c r="A28" s="111">
        <v>2</v>
      </c>
      <c r="B28" s="118" t="s">
        <v>86</v>
      </c>
      <c r="C28" s="119" t="s">
        <v>33</v>
      </c>
      <c r="D28" s="118" t="s">
        <v>87</v>
      </c>
      <c r="E28" s="120" t="s">
        <v>20</v>
      </c>
      <c r="F28" s="121" t="s">
        <v>21</v>
      </c>
      <c r="G28" s="122">
        <v>4000</v>
      </c>
      <c r="H28" s="122">
        <v>4000</v>
      </c>
      <c r="I28" s="119" t="s">
        <v>22</v>
      </c>
      <c r="J28" s="119" t="s">
        <v>85</v>
      </c>
      <c r="K28" s="159"/>
    </row>
    <row r="29" customFormat="1" ht="77.1" customHeight="1" spans="1:11">
      <c r="A29" s="111">
        <v>3</v>
      </c>
      <c r="B29" s="38" t="s">
        <v>88</v>
      </c>
      <c r="C29" s="130" t="s">
        <v>60</v>
      </c>
      <c r="D29" s="130" t="s">
        <v>89</v>
      </c>
      <c r="E29" s="130" t="s">
        <v>50</v>
      </c>
      <c r="F29" s="58" t="s">
        <v>90</v>
      </c>
      <c r="G29" s="129">
        <v>74994.8</v>
      </c>
      <c r="H29" s="129">
        <v>7000</v>
      </c>
      <c r="I29" s="130" t="s">
        <v>73</v>
      </c>
      <c r="J29" s="130" t="s">
        <v>91</v>
      </c>
      <c r="K29" s="156"/>
    </row>
    <row r="30" customFormat="1" ht="77.1" customHeight="1" spans="1:11">
      <c r="A30" s="111">
        <v>4</v>
      </c>
      <c r="B30" s="55" t="s">
        <v>92</v>
      </c>
      <c r="C30" s="41" t="s">
        <v>93</v>
      </c>
      <c r="D30" s="56" t="s">
        <v>94</v>
      </c>
      <c r="E30" s="56" t="s">
        <v>20</v>
      </c>
      <c r="F30" s="131">
        <v>2020</v>
      </c>
      <c r="G30" s="57">
        <v>2520</v>
      </c>
      <c r="H30" s="57">
        <v>2550</v>
      </c>
      <c r="I30" s="56" t="s">
        <v>22</v>
      </c>
      <c r="J30" s="41" t="s">
        <v>95</v>
      </c>
      <c r="K30" s="156"/>
    </row>
    <row r="31" s="72" customFormat="1" ht="80" customHeight="1" spans="1:11">
      <c r="A31" s="111">
        <v>5</v>
      </c>
      <c r="B31" s="38" t="s">
        <v>96</v>
      </c>
      <c r="C31" s="41" t="s">
        <v>78</v>
      </c>
      <c r="D31" s="38" t="s">
        <v>97</v>
      </c>
      <c r="E31" s="41" t="s">
        <v>50</v>
      </c>
      <c r="F31" s="41" t="s">
        <v>98</v>
      </c>
      <c r="G31" s="129">
        <v>118980</v>
      </c>
      <c r="H31" s="129">
        <v>50400</v>
      </c>
      <c r="I31" s="41" t="s">
        <v>73</v>
      </c>
      <c r="J31" s="41" t="s">
        <v>99</v>
      </c>
      <c r="K31" s="43"/>
    </row>
    <row r="32" s="72" customFormat="1" ht="80" customHeight="1" spans="1:11">
      <c r="A32" s="111">
        <v>6</v>
      </c>
      <c r="B32" s="38" t="s">
        <v>100</v>
      </c>
      <c r="C32" s="41" t="s">
        <v>78</v>
      </c>
      <c r="D32" s="38" t="s">
        <v>101</v>
      </c>
      <c r="E32" s="41" t="s">
        <v>50</v>
      </c>
      <c r="F32" s="41" t="s">
        <v>90</v>
      </c>
      <c r="G32" s="129">
        <v>251106</v>
      </c>
      <c r="H32" s="129">
        <v>54000</v>
      </c>
      <c r="I32" s="41" t="s">
        <v>102</v>
      </c>
      <c r="J32" s="41" t="s">
        <v>99</v>
      </c>
      <c r="K32" s="43"/>
    </row>
    <row r="33" s="72" customFormat="1" ht="80" customHeight="1" spans="1:11">
      <c r="A33" s="111">
        <v>7</v>
      </c>
      <c r="B33" s="38" t="s">
        <v>103</v>
      </c>
      <c r="C33" s="41" t="s">
        <v>78</v>
      </c>
      <c r="D33" s="38" t="s">
        <v>104</v>
      </c>
      <c r="E33" s="41" t="s">
        <v>50</v>
      </c>
      <c r="F33" s="41" t="s">
        <v>98</v>
      </c>
      <c r="G33" s="129">
        <v>53612</v>
      </c>
      <c r="H33" s="129">
        <v>25000</v>
      </c>
      <c r="I33" s="41" t="s">
        <v>102</v>
      </c>
      <c r="J33" s="41" t="s">
        <v>99</v>
      </c>
      <c r="K33" s="43"/>
    </row>
    <row r="34" s="76" customFormat="1" ht="50" customHeight="1" spans="1:11">
      <c r="A34" s="31" t="s">
        <v>105</v>
      </c>
      <c r="B34" s="32" t="s">
        <v>106</v>
      </c>
      <c r="C34" s="109">
        <f>A45</f>
        <v>11</v>
      </c>
      <c r="D34" s="32"/>
      <c r="E34" s="109"/>
      <c r="F34" s="109"/>
      <c r="G34" s="110">
        <f>SUM(G35:G45)</f>
        <v>1008670.43</v>
      </c>
      <c r="H34" s="110">
        <f>SUM(H35:H45)</f>
        <v>401332</v>
      </c>
      <c r="I34" s="110"/>
      <c r="J34" s="109"/>
      <c r="K34" s="35"/>
    </row>
    <row r="35" s="72" customFormat="1" ht="80" customHeight="1" spans="1:11">
      <c r="A35" s="111">
        <v>1</v>
      </c>
      <c r="B35" s="132" t="s">
        <v>107</v>
      </c>
      <c r="C35" s="133" t="s">
        <v>33</v>
      </c>
      <c r="D35" s="118" t="s">
        <v>108</v>
      </c>
      <c r="E35" s="120" t="s">
        <v>20</v>
      </c>
      <c r="F35" s="121" t="s">
        <v>21</v>
      </c>
      <c r="G35" s="122">
        <v>10200</v>
      </c>
      <c r="H35" s="122">
        <v>10248</v>
      </c>
      <c r="I35" s="119" t="s">
        <v>22</v>
      </c>
      <c r="J35" s="119" t="s">
        <v>109</v>
      </c>
      <c r="K35" s="156"/>
    </row>
    <row r="36" s="72" customFormat="1" ht="80" customHeight="1" spans="1:11">
      <c r="A36" s="111">
        <v>2</v>
      </c>
      <c r="B36" s="55" t="s">
        <v>110</v>
      </c>
      <c r="C36" s="56" t="s">
        <v>48</v>
      </c>
      <c r="D36" s="55" t="s">
        <v>111</v>
      </c>
      <c r="E36" s="56" t="s">
        <v>20</v>
      </c>
      <c r="F36" s="56" t="s">
        <v>21</v>
      </c>
      <c r="G36" s="57">
        <v>215000</v>
      </c>
      <c r="H36" s="57">
        <v>215000</v>
      </c>
      <c r="I36" s="56" t="s">
        <v>112</v>
      </c>
      <c r="J36" s="56" t="s">
        <v>113</v>
      </c>
      <c r="K36" s="43"/>
    </row>
    <row r="37" s="72" customFormat="1" ht="80" customHeight="1" spans="1:11">
      <c r="A37" s="111">
        <v>3</v>
      </c>
      <c r="B37" s="55" t="s">
        <v>114</v>
      </c>
      <c r="C37" s="56" t="s">
        <v>48</v>
      </c>
      <c r="D37" s="55" t="s">
        <v>115</v>
      </c>
      <c r="E37" s="56" t="s">
        <v>20</v>
      </c>
      <c r="F37" s="56" t="s">
        <v>31</v>
      </c>
      <c r="G37" s="134">
        <v>161386</v>
      </c>
      <c r="H37" s="57">
        <v>57480</v>
      </c>
      <c r="I37" s="160" t="s">
        <v>112</v>
      </c>
      <c r="J37" s="56" t="s">
        <v>116</v>
      </c>
      <c r="K37" s="43"/>
    </row>
    <row r="38" customFormat="1" ht="90.95" customHeight="1" spans="1:11">
      <c r="A38" s="111">
        <v>4</v>
      </c>
      <c r="B38" s="38" t="s">
        <v>117</v>
      </c>
      <c r="C38" s="130" t="s">
        <v>60</v>
      </c>
      <c r="D38" s="135" t="s">
        <v>118</v>
      </c>
      <c r="E38" s="130" t="s">
        <v>20</v>
      </c>
      <c r="F38" s="58">
        <v>2020</v>
      </c>
      <c r="G38" s="129">
        <v>11616.43</v>
      </c>
      <c r="H38" s="129">
        <v>8000</v>
      </c>
      <c r="I38" s="130" t="s">
        <v>45</v>
      </c>
      <c r="J38" s="130" t="s">
        <v>119</v>
      </c>
      <c r="K38" s="43"/>
    </row>
    <row r="39" s="66" customFormat="1" ht="80" customHeight="1" spans="1:11">
      <c r="A39" s="111">
        <v>5</v>
      </c>
      <c r="B39" s="55" t="s">
        <v>120</v>
      </c>
      <c r="C39" s="56" t="s">
        <v>71</v>
      </c>
      <c r="D39" s="55" t="s">
        <v>121</v>
      </c>
      <c r="E39" s="56" t="s">
        <v>20</v>
      </c>
      <c r="F39" s="56">
        <v>2020</v>
      </c>
      <c r="G39" s="57">
        <v>39500</v>
      </c>
      <c r="H39" s="57">
        <v>39500</v>
      </c>
      <c r="I39" s="56" t="s">
        <v>112</v>
      </c>
      <c r="J39" s="56" t="s">
        <v>122</v>
      </c>
      <c r="K39" s="161"/>
    </row>
    <row r="40" s="72" customFormat="1" ht="80" customHeight="1" spans="1:11">
      <c r="A40" s="111">
        <v>6</v>
      </c>
      <c r="B40" s="55" t="s">
        <v>123</v>
      </c>
      <c r="C40" s="56" t="s">
        <v>124</v>
      </c>
      <c r="D40" s="55" t="s">
        <v>125</v>
      </c>
      <c r="E40" s="56" t="s">
        <v>20</v>
      </c>
      <c r="F40" s="56">
        <v>2020</v>
      </c>
      <c r="G40" s="57">
        <v>3044</v>
      </c>
      <c r="H40" s="57">
        <v>3043</v>
      </c>
      <c r="I40" s="56" t="s">
        <v>22</v>
      </c>
      <c r="J40" s="56" t="s">
        <v>126</v>
      </c>
      <c r="K40" s="43"/>
    </row>
    <row r="41" s="72" customFormat="1" ht="80" customHeight="1" spans="1:11">
      <c r="A41" s="111">
        <v>7</v>
      </c>
      <c r="B41" s="55" t="s">
        <v>127</v>
      </c>
      <c r="C41" s="56" t="s">
        <v>93</v>
      </c>
      <c r="D41" s="55" t="s">
        <v>128</v>
      </c>
      <c r="E41" s="56" t="s">
        <v>20</v>
      </c>
      <c r="F41" s="56" t="s">
        <v>31</v>
      </c>
      <c r="G41" s="57">
        <v>160000</v>
      </c>
      <c r="H41" s="57">
        <v>30000</v>
      </c>
      <c r="I41" s="56" t="s">
        <v>112</v>
      </c>
      <c r="J41" s="56" t="s">
        <v>129</v>
      </c>
      <c r="K41" s="43"/>
    </row>
    <row r="42" s="75" customFormat="1" ht="65" customHeight="1" spans="1:11">
      <c r="A42" s="111">
        <v>8</v>
      </c>
      <c r="B42" s="55" t="s">
        <v>130</v>
      </c>
      <c r="C42" s="56" t="s">
        <v>93</v>
      </c>
      <c r="D42" s="56" t="s">
        <v>131</v>
      </c>
      <c r="E42" s="56" t="s">
        <v>20</v>
      </c>
      <c r="F42" s="56">
        <v>2020</v>
      </c>
      <c r="G42" s="57">
        <v>357884</v>
      </c>
      <c r="H42" s="57">
        <v>7461</v>
      </c>
      <c r="I42" s="56" t="s">
        <v>112</v>
      </c>
      <c r="J42" s="56" t="s">
        <v>132</v>
      </c>
      <c r="K42" s="43"/>
    </row>
    <row r="43" s="75" customFormat="1" ht="80" customHeight="1" spans="1:11">
      <c r="A43" s="111">
        <v>9</v>
      </c>
      <c r="B43" s="55" t="s">
        <v>133</v>
      </c>
      <c r="C43" s="56" t="s">
        <v>93</v>
      </c>
      <c r="D43" s="56" t="s">
        <v>134</v>
      </c>
      <c r="E43" s="56" t="s">
        <v>20</v>
      </c>
      <c r="F43" s="56">
        <v>2020</v>
      </c>
      <c r="G43" s="57">
        <v>16000</v>
      </c>
      <c r="H43" s="57">
        <v>11000</v>
      </c>
      <c r="I43" s="56" t="s">
        <v>38</v>
      </c>
      <c r="J43" s="56" t="s">
        <v>135</v>
      </c>
      <c r="K43" s="43"/>
    </row>
    <row r="44" s="72" customFormat="1" ht="80" customHeight="1" spans="1:11">
      <c r="A44" s="111">
        <v>10</v>
      </c>
      <c r="B44" s="38" t="s">
        <v>136</v>
      </c>
      <c r="C44" s="41" t="s">
        <v>78</v>
      </c>
      <c r="D44" s="38" t="s">
        <v>137</v>
      </c>
      <c r="E44" s="136" t="s">
        <v>20</v>
      </c>
      <c r="F44" s="41" t="s">
        <v>21</v>
      </c>
      <c r="G44" s="129">
        <v>20783</v>
      </c>
      <c r="H44" s="129">
        <v>11800</v>
      </c>
      <c r="I44" s="56" t="s">
        <v>112</v>
      </c>
      <c r="J44" s="41" t="s">
        <v>138</v>
      </c>
      <c r="K44" s="43"/>
    </row>
    <row r="45" s="72" customFormat="1" ht="80" customHeight="1" spans="1:11">
      <c r="A45" s="111">
        <v>11</v>
      </c>
      <c r="B45" s="38" t="s">
        <v>139</v>
      </c>
      <c r="C45" s="41" t="s">
        <v>78</v>
      </c>
      <c r="D45" s="38" t="s">
        <v>140</v>
      </c>
      <c r="E45" s="136" t="s">
        <v>20</v>
      </c>
      <c r="F45" s="41" t="s">
        <v>21</v>
      </c>
      <c r="G45" s="129">
        <v>13257</v>
      </c>
      <c r="H45" s="129">
        <v>7800</v>
      </c>
      <c r="I45" s="56" t="s">
        <v>112</v>
      </c>
      <c r="J45" s="41" t="s">
        <v>138</v>
      </c>
      <c r="K45" s="43"/>
    </row>
    <row r="46" s="76" customFormat="1" ht="50" customHeight="1" spans="1:11">
      <c r="A46" s="31" t="s">
        <v>141</v>
      </c>
      <c r="B46" s="32" t="s">
        <v>142</v>
      </c>
      <c r="C46" s="109">
        <f>A61</f>
        <v>15</v>
      </c>
      <c r="D46" s="32"/>
      <c r="E46" s="109"/>
      <c r="F46" s="109"/>
      <c r="G46" s="110">
        <f>SUM(G47:G61)</f>
        <v>562604.06</v>
      </c>
      <c r="H46" s="110">
        <f>SUM(H47:H61)</f>
        <v>125867</v>
      </c>
      <c r="I46" s="110"/>
      <c r="J46" s="109"/>
      <c r="K46" s="35"/>
    </row>
    <row r="47" s="72" customFormat="1" ht="80" customHeight="1" spans="1:11">
      <c r="A47" s="111">
        <v>1</v>
      </c>
      <c r="B47" s="55" t="s">
        <v>143</v>
      </c>
      <c r="C47" s="56" t="s">
        <v>18</v>
      </c>
      <c r="D47" s="55" t="s">
        <v>144</v>
      </c>
      <c r="E47" s="56" t="s">
        <v>50</v>
      </c>
      <c r="F47" s="56" t="s">
        <v>145</v>
      </c>
      <c r="G47" s="57">
        <v>12734</v>
      </c>
      <c r="H47" s="57">
        <v>3700</v>
      </c>
      <c r="I47" s="56" t="s">
        <v>146</v>
      </c>
      <c r="J47" s="56" t="s">
        <v>147</v>
      </c>
      <c r="K47" s="43"/>
    </row>
    <row r="48" s="72" customFormat="1" ht="80" customHeight="1" spans="1:11">
      <c r="A48" s="111">
        <v>2</v>
      </c>
      <c r="B48" s="55" t="s">
        <v>148</v>
      </c>
      <c r="C48" s="56" t="s">
        <v>18</v>
      </c>
      <c r="D48" s="55" t="s">
        <v>149</v>
      </c>
      <c r="E48" s="56" t="s">
        <v>50</v>
      </c>
      <c r="F48" s="56" t="s">
        <v>37</v>
      </c>
      <c r="G48" s="57">
        <v>105715</v>
      </c>
      <c r="H48" s="57">
        <v>22000</v>
      </c>
      <c r="I48" s="56" t="s">
        <v>150</v>
      </c>
      <c r="J48" s="56" t="s">
        <v>147</v>
      </c>
      <c r="K48" s="43"/>
    </row>
    <row r="49" s="72" customFormat="1" ht="80" customHeight="1" spans="1:11">
      <c r="A49" s="111">
        <v>3</v>
      </c>
      <c r="B49" s="55" t="s">
        <v>151</v>
      </c>
      <c r="C49" s="56" t="s">
        <v>18</v>
      </c>
      <c r="D49" s="55" t="s">
        <v>152</v>
      </c>
      <c r="E49" s="56" t="s">
        <v>50</v>
      </c>
      <c r="F49" s="56" t="s">
        <v>153</v>
      </c>
      <c r="G49" s="57">
        <v>29100</v>
      </c>
      <c r="H49" s="57">
        <v>16000</v>
      </c>
      <c r="I49" s="56" t="s">
        <v>27</v>
      </c>
      <c r="J49" s="56" t="s">
        <v>147</v>
      </c>
      <c r="K49" s="43"/>
    </row>
    <row r="50" s="72" customFormat="1" ht="80" customHeight="1" spans="1:11">
      <c r="A50" s="111">
        <v>4</v>
      </c>
      <c r="B50" s="55" t="s">
        <v>154</v>
      </c>
      <c r="C50" s="56" t="s">
        <v>18</v>
      </c>
      <c r="D50" s="55" t="s">
        <v>155</v>
      </c>
      <c r="E50" s="56" t="s">
        <v>50</v>
      </c>
      <c r="F50" s="56" t="s">
        <v>156</v>
      </c>
      <c r="G50" s="57">
        <v>200000</v>
      </c>
      <c r="H50" s="57">
        <v>17000</v>
      </c>
      <c r="I50" s="56" t="s">
        <v>157</v>
      </c>
      <c r="J50" s="56" t="s">
        <v>147</v>
      </c>
      <c r="K50" s="43"/>
    </row>
    <row r="51" s="72" customFormat="1" ht="80" customHeight="1" spans="1:11">
      <c r="A51" s="111">
        <v>5</v>
      </c>
      <c r="B51" s="55" t="s">
        <v>158</v>
      </c>
      <c r="C51" s="56" t="s">
        <v>18</v>
      </c>
      <c r="D51" s="55" t="s">
        <v>159</v>
      </c>
      <c r="E51" s="56" t="s">
        <v>20</v>
      </c>
      <c r="F51" s="137" t="s">
        <v>21</v>
      </c>
      <c r="G51" s="57">
        <v>11000</v>
      </c>
      <c r="H51" s="57">
        <v>3000</v>
      </c>
      <c r="I51" s="56" t="s">
        <v>27</v>
      </c>
      <c r="J51" s="56" t="s">
        <v>147</v>
      </c>
      <c r="K51" s="43"/>
    </row>
    <row r="52" s="72" customFormat="1" ht="80" customHeight="1" spans="1:11">
      <c r="A52" s="111">
        <v>6</v>
      </c>
      <c r="B52" s="55" t="s">
        <v>160</v>
      </c>
      <c r="C52" s="56" t="s">
        <v>18</v>
      </c>
      <c r="D52" s="55" t="s">
        <v>161</v>
      </c>
      <c r="E52" s="56" t="s">
        <v>50</v>
      </c>
      <c r="F52" s="137" t="s">
        <v>21</v>
      </c>
      <c r="G52" s="57">
        <v>10000</v>
      </c>
      <c r="H52" s="57">
        <v>6000</v>
      </c>
      <c r="I52" s="56" t="s">
        <v>27</v>
      </c>
      <c r="J52" s="56" t="s">
        <v>162</v>
      </c>
      <c r="K52" s="43"/>
    </row>
    <row r="53" s="72" customFormat="1" ht="80" customHeight="1" spans="1:11">
      <c r="A53" s="111">
        <v>7</v>
      </c>
      <c r="B53" s="55" t="s">
        <v>163</v>
      </c>
      <c r="C53" s="56" t="s">
        <v>18</v>
      </c>
      <c r="D53" s="55" t="s">
        <v>164</v>
      </c>
      <c r="E53" s="56" t="s">
        <v>20</v>
      </c>
      <c r="F53" s="138">
        <v>2020</v>
      </c>
      <c r="G53" s="57">
        <v>3300</v>
      </c>
      <c r="H53" s="57">
        <v>2000</v>
      </c>
      <c r="I53" s="162" t="s">
        <v>27</v>
      </c>
      <c r="J53" s="56" t="s">
        <v>162</v>
      </c>
      <c r="K53" s="43"/>
    </row>
    <row r="54" s="72" customFormat="1" ht="80" customHeight="1" spans="1:11">
      <c r="A54" s="111">
        <v>8</v>
      </c>
      <c r="B54" s="118" t="s">
        <v>165</v>
      </c>
      <c r="C54" s="119" t="s">
        <v>33</v>
      </c>
      <c r="D54" s="118" t="s">
        <v>166</v>
      </c>
      <c r="E54" s="119" t="s">
        <v>50</v>
      </c>
      <c r="F54" s="138" t="s">
        <v>90</v>
      </c>
      <c r="G54" s="139">
        <v>8245.58</v>
      </c>
      <c r="H54" s="139">
        <v>5245</v>
      </c>
      <c r="I54" s="119" t="s">
        <v>27</v>
      </c>
      <c r="J54" s="163" t="s">
        <v>167</v>
      </c>
      <c r="K54" s="43"/>
    </row>
    <row r="55" s="72" customFormat="1" ht="80" customHeight="1" spans="1:11">
      <c r="A55" s="111">
        <v>9</v>
      </c>
      <c r="B55" s="118" t="s">
        <v>168</v>
      </c>
      <c r="C55" s="119" t="s">
        <v>33</v>
      </c>
      <c r="D55" s="118" t="s">
        <v>169</v>
      </c>
      <c r="E55" s="119" t="s">
        <v>50</v>
      </c>
      <c r="F55" s="138">
        <v>2020</v>
      </c>
      <c r="G55" s="139">
        <v>10102</v>
      </c>
      <c r="H55" s="139">
        <v>6422</v>
      </c>
      <c r="I55" s="119" t="s">
        <v>27</v>
      </c>
      <c r="J55" s="163" t="s">
        <v>167</v>
      </c>
      <c r="K55" s="43"/>
    </row>
    <row r="56" s="77" customFormat="1" ht="80" customHeight="1" spans="1:11">
      <c r="A56" s="111">
        <v>10</v>
      </c>
      <c r="B56" s="38" t="s">
        <v>170</v>
      </c>
      <c r="C56" s="140" t="s">
        <v>33</v>
      </c>
      <c r="D56" s="118" t="s">
        <v>171</v>
      </c>
      <c r="E56" s="120" t="s">
        <v>20</v>
      </c>
      <c r="F56" s="121" t="s">
        <v>21</v>
      </c>
      <c r="G56" s="122">
        <v>5260</v>
      </c>
      <c r="H56" s="122">
        <v>3000</v>
      </c>
      <c r="I56" s="162" t="s">
        <v>27</v>
      </c>
      <c r="J56" s="119" t="s">
        <v>167</v>
      </c>
      <c r="K56" s="156"/>
    </row>
    <row r="57" s="77" customFormat="1" ht="70" customHeight="1" spans="1:11">
      <c r="A57" s="111">
        <v>11</v>
      </c>
      <c r="B57" s="118" t="s">
        <v>172</v>
      </c>
      <c r="C57" s="119" t="s">
        <v>33</v>
      </c>
      <c r="D57" s="118" t="s">
        <v>173</v>
      </c>
      <c r="E57" s="120" t="s">
        <v>20</v>
      </c>
      <c r="F57" s="121" t="s">
        <v>21</v>
      </c>
      <c r="G57" s="122">
        <v>2500</v>
      </c>
      <c r="H57" s="122">
        <v>2500</v>
      </c>
      <c r="I57" s="119" t="s">
        <v>45</v>
      </c>
      <c r="J57" s="119" t="s">
        <v>167</v>
      </c>
      <c r="K57" s="156"/>
    </row>
    <row r="58" s="72" customFormat="1" ht="72" customHeight="1" spans="1:11">
      <c r="A58" s="111">
        <v>12</v>
      </c>
      <c r="B58" s="118" t="s">
        <v>174</v>
      </c>
      <c r="C58" s="119" t="s">
        <v>33</v>
      </c>
      <c r="D58" s="118" t="s">
        <v>175</v>
      </c>
      <c r="E58" s="120" t="s">
        <v>20</v>
      </c>
      <c r="F58" s="121" t="s">
        <v>176</v>
      </c>
      <c r="G58" s="122">
        <v>15000</v>
      </c>
      <c r="H58" s="122">
        <v>3000</v>
      </c>
      <c r="I58" s="162" t="s">
        <v>27</v>
      </c>
      <c r="J58" s="119" t="s">
        <v>167</v>
      </c>
      <c r="K58" s="156"/>
    </row>
    <row r="59" s="76" customFormat="1" ht="80" customHeight="1" spans="1:11">
      <c r="A59" s="111">
        <v>13</v>
      </c>
      <c r="B59" s="55" t="s">
        <v>177</v>
      </c>
      <c r="C59" s="56" t="s">
        <v>48</v>
      </c>
      <c r="D59" s="55" t="s">
        <v>178</v>
      </c>
      <c r="E59" s="56" t="s">
        <v>50</v>
      </c>
      <c r="F59" s="56" t="s">
        <v>179</v>
      </c>
      <c r="G59" s="57">
        <v>58087.48</v>
      </c>
      <c r="H59" s="57">
        <v>6000</v>
      </c>
      <c r="I59" s="56" t="s">
        <v>73</v>
      </c>
      <c r="J59" s="56" t="s">
        <v>180</v>
      </c>
      <c r="K59" s="156"/>
    </row>
    <row r="60" s="76" customFormat="1" ht="80" customHeight="1" spans="1:11">
      <c r="A60" s="111">
        <v>14</v>
      </c>
      <c r="B60" s="55" t="s">
        <v>181</v>
      </c>
      <c r="C60" s="56" t="s">
        <v>60</v>
      </c>
      <c r="D60" s="55" t="s">
        <v>182</v>
      </c>
      <c r="E60" s="56" t="s">
        <v>50</v>
      </c>
      <c r="F60" s="56" t="s">
        <v>183</v>
      </c>
      <c r="G60" s="57">
        <v>48560</v>
      </c>
      <c r="H60" s="57">
        <v>10000</v>
      </c>
      <c r="I60" s="56" t="s">
        <v>27</v>
      </c>
      <c r="J60" s="41" t="s">
        <v>184</v>
      </c>
      <c r="K60" s="156"/>
    </row>
    <row r="61" s="66" customFormat="1" ht="80" customHeight="1" spans="1:11">
      <c r="A61" s="111">
        <v>15</v>
      </c>
      <c r="B61" s="55" t="s">
        <v>185</v>
      </c>
      <c r="C61" s="56" t="s">
        <v>60</v>
      </c>
      <c r="D61" s="55" t="s">
        <v>186</v>
      </c>
      <c r="E61" s="56" t="s">
        <v>50</v>
      </c>
      <c r="F61" s="56" t="s">
        <v>37</v>
      </c>
      <c r="G61" s="57">
        <v>43000</v>
      </c>
      <c r="H61" s="57">
        <v>20000</v>
      </c>
      <c r="I61" s="56" t="s">
        <v>38</v>
      </c>
      <c r="J61" s="56" t="s">
        <v>187</v>
      </c>
      <c r="K61" s="156"/>
    </row>
    <row r="62" s="72" customFormat="1" ht="50" customHeight="1" spans="1:11">
      <c r="A62" s="31" t="s">
        <v>188</v>
      </c>
      <c r="B62" s="32" t="s">
        <v>189</v>
      </c>
      <c r="C62" s="109">
        <f>A69</f>
        <v>7</v>
      </c>
      <c r="D62" s="32"/>
      <c r="E62" s="109"/>
      <c r="F62" s="109"/>
      <c r="G62" s="110">
        <f>SUM(G63:G69)</f>
        <v>87250</v>
      </c>
      <c r="H62" s="110">
        <f>SUM(H63:H69)</f>
        <v>44750</v>
      </c>
      <c r="I62" s="110"/>
      <c r="J62" s="109"/>
      <c r="K62" s="35"/>
    </row>
    <row r="63" s="75" customFormat="1" ht="80" customHeight="1" spans="1:11">
      <c r="A63" s="111">
        <v>1</v>
      </c>
      <c r="B63" s="141" t="s">
        <v>190</v>
      </c>
      <c r="C63" s="142" t="s">
        <v>18</v>
      </c>
      <c r="D63" s="143" t="s">
        <v>191</v>
      </c>
      <c r="E63" s="144" t="s">
        <v>20</v>
      </c>
      <c r="F63" s="145" t="s">
        <v>21</v>
      </c>
      <c r="G63" s="146">
        <v>10300</v>
      </c>
      <c r="H63" s="146">
        <v>4000</v>
      </c>
      <c r="I63" s="164" t="s">
        <v>27</v>
      </c>
      <c r="J63" s="165" t="s">
        <v>192</v>
      </c>
      <c r="K63" s="43"/>
    </row>
    <row r="64" s="78" customFormat="1" ht="80" customHeight="1" spans="1:11">
      <c r="A64" s="111">
        <v>2</v>
      </c>
      <c r="B64" s="55" t="s">
        <v>193</v>
      </c>
      <c r="C64" s="56" t="s">
        <v>78</v>
      </c>
      <c r="D64" s="55" t="s">
        <v>194</v>
      </c>
      <c r="E64" s="56" t="s">
        <v>20</v>
      </c>
      <c r="F64" s="56" t="s">
        <v>31</v>
      </c>
      <c r="G64" s="57">
        <v>15000</v>
      </c>
      <c r="H64" s="57">
        <v>3000</v>
      </c>
      <c r="I64" s="56" t="s">
        <v>112</v>
      </c>
      <c r="J64" s="56" t="s">
        <v>195</v>
      </c>
      <c r="K64" s="43"/>
    </row>
    <row r="65" s="79" customFormat="1" ht="80" customHeight="1" spans="1:11">
      <c r="A65" s="111">
        <v>3</v>
      </c>
      <c r="B65" s="55" t="s">
        <v>196</v>
      </c>
      <c r="C65" s="56" t="s">
        <v>124</v>
      </c>
      <c r="D65" s="55" t="s">
        <v>197</v>
      </c>
      <c r="E65" s="56" t="s">
        <v>50</v>
      </c>
      <c r="F65" s="56" t="s">
        <v>31</v>
      </c>
      <c r="G65" s="57">
        <v>14000</v>
      </c>
      <c r="H65" s="57">
        <v>13000</v>
      </c>
      <c r="I65" s="56" t="s">
        <v>27</v>
      </c>
      <c r="J65" s="56" t="s">
        <v>198</v>
      </c>
      <c r="K65" s="43"/>
    </row>
    <row r="66" s="72" customFormat="1" ht="80" customHeight="1" spans="1:11">
      <c r="A66" s="111">
        <v>4</v>
      </c>
      <c r="B66" s="55" t="s">
        <v>199</v>
      </c>
      <c r="C66" s="56" t="s">
        <v>124</v>
      </c>
      <c r="D66" s="55" t="s">
        <v>200</v>
      </c>
      <c r="E66" s="56" t="s">
        <v>20</v>
      </c>
      <c r="F66" s="56">
        <v>2020</v>
      </c>
      <c r="G66" s="57">
        <v>7750</v>
      </c>
      <c r="H66" s="57">
        <v>7750</v>
      </c>
      <c r="I66" s="56" t="s">
        <v>27</v>
      </c>
      <c r="J66" s="56" t="s">
        <v>198</v>
      </c>
      <c r="K66" s="43"/>
    </row>
    <row r="67" s="72" customFormat="1" ht="80" customHeight="1" spans="1:11">
      <c r="A67" s="111">
        <v>5</v>
      </c>
      <c r="B67" s="55" t="s">
        <v>201</v>
      </c>
      <c r="C67" s="56" t="s">
        <v>93</v>
      </c>
      <c r="D67" s="55" t="s">
        <v>202</v>
      </c>
      <c r="E67" s="56" t="s">
        <v>20</v>
      </c>
      <c r="F67" s="41" t="s">
        <v>21</v>
      </c>
      <c r="G67" s="57">
        <v>18200</v>
      </c>
      <c r="H67" s="57">
        <v>3000</v>
      </c>
      <c r="I67" s="162" t="s">
        <v>27</v>
      </c>
      <c r="J67" s="56" t="s">
        <v>203</v>
      </c>
      <c r="K67" s="43"/>
    </row>
    <row r="68" s="72" customFormat="1" ht="80" customHeight="1" spans="1:11">
      <c r="A68" s="111">
        <v>6</v>
      </c>
      <c r="B68" s="166" t="s">
        <v>204</v>
      </c>
      <c r="C68" s="54" t="s">
        <v>78</v>
      </c>
      <c r="D68" s="167" t="s">
        <v>205</v>
      </c>
      <c r="E68" s="136" t="s">
        <v>20</v>
      </c>
      <c r="F68" s="41" t="s">
        <v>21</v>
      </c>
      <c r="G68" s="129">
        <v>6000</v>
      </c>
      <c r="H68" s="129">
        <v>6000</v>
      </c>
      <c r="I68" s="169" t="s">
        <v>27</v>
      </c>
      <c r="J68" s="170" t="s">
        <v>206</v>
      </c>
      <c r="K68" s="43"/>
    </row>
    <row r="69" s="72" customFormat="1" ht="80" customHeight="1" spans="1:11">
      <c r="A69" s="111">
        <v>7</v>
      </c>
      <c r="B69" s="166" t="s">
        <v>207</v>
      </c>
      <c r="C69" s="54" t="s">
        <v>78</v>
      </c>
      <c r="D69" s="167" t="s">
        <v>208</v>
      </c>
      <c r="E69" s="136" t="s">
        <v>20</v>
      </c>
      <c r="F69" s="41">
        <v>2020</v>
      </c>
      <c r="G69" s="129">
        <v>16000</v>
      </c>
      <c r="H69" s="129">
        <v>8000</v>
      </c>
      <c r="I69" s="169" t="s">
        <v>27</v>
      </c>
      <c r="J69" s="41" t="s">
        <v>209</v>
      </c>
      <c r="K69" s="43"/>
    </row>
    <row r="70" s="72" customFormat="1" ht="50" customHeight="1" spans="1:11">
      <c r="A70" s="31" t="s">
        <v>210</v>
      </c>
      <c r="B70" s="32" t="s">
        <v>211</v>
      </c>
      <c r="C70" s="109">
        <f>A76</f>
        <v>6</v>
      </c>
      <c r="D70" s="32"/>
      <c r="E70" s="109"/>
      <c r="F70" s="109"/>
      <c r="G70" s="110">
        <f>SUM(G71:G76)</f>
        <v>46703</v>
      </c>
      <c r="H70" s="110">
        <f>SUM(H71:H76)</f>
        <v>35110</v>
      </c>
      <c r="I70" s="110"/>
      <c r="J70" s="109"/>
      <c r="K70" s="35"/>
    </row>
    <row r="71" s="72" customFormat="1" ht="80" customHeight="1" spans="1:11">
      <c r="A71" s="158">
        <v>1</v>
      </c>
      <c r="B71" s="38" t="s">
        <v>212</v>
      </c>
      <c r="C71" s="41" t="s">
        <v>18</v>
      </c>
      <c r="D71" s="118" t="s">
        <v>213</v>
      </c>
      <c r="E71" s="120" t="s">
        <v>20</v>
      </c>
      <c r="F71" s="121" t="s">
        <v>21</v>
      </c>
      <c r="G71" s="122">
        <v>10000</v>
      </c>
      <c r="H71" s="122">
        <v>10000</v>
      </c>
      <c r="I71" s="119" t="s">
        <v>22</v>
      </c>
      <c r="J71" s="119" t="s">
        <v>147</v>
      </c>
      <c r="K71" s="156"/>
    </row>
    <row r="72" s="72" customFormat="1" ht="80" customHeight="1" spans="1:11">
      <c r="A72" s="111">
        <v>2</v>
      </c>
      <c r="B72" s="38" t="s">
        <v>214</v>
      </c>
      <c r="C72" s="41" t="s">
        <v>33</v>
      </c>
      <c r="D72" s="118" t="s">
        <v>215</v>
      </c>
      <c r="E72" s="120" t="s">
        <v>20</v>
      </c>
      <c r="F72" s="121" t="s">
        <v>21</v>
      </c>
      <c r="G72" s="122">
        <v>3900</v>
      </c>
      <c r="H72" s="122">
        <v>3770</v>
      </c>
      <c r="I72" s="119" t="s">
        <v>22</v>
      </c>
      <c r="J72" s="119" t="s">
        <v>167</v>
      </c>
      <c r="K72" s="156"/>
    </row>
    <row r="73" s="72" customFormat="1" ht="80" customHeight="1" spans="1:11">
      <c r="A73" s="111">
        <v>3</v>
      </c>
      <c r="B73" s="118" t="s">
        <v>216</v>
      </c>
      <c r="C73" s="119" t="s">
        <v>33</v>
      </c>
      <c r="D73" s="118" t="s">
        <v>217</v>
      </c>
      <c r="E73" s="124" t="s">
        <v>20</v>
      </c>
      <c r="F73" s="125">
        <v>2020</v>
      </c>
      <c r="G73" s="129">
        <v>4700</v>
      </c>
      <c r="H73" s="122">
        <v>4700</v>
      </c>
      <c r="I73" s="119" t="s">
        <v>146</v>
      </c>
      <c r="J73" s="56" t="s">
        <v>167</v>
      </c>
      <c r="K73" s="43"/>
    </row>
    <row r="74" customFormat="1" ht="77.1" customHeight="1" spans="1:11">
      <c r="A74" s="111">
        <v>4</v>
      </c>
      <c r="B74" s="38" t="s">
        <v>218</v>
      </c>
      <c r="C74" s="130" t="s">
        <v>60</v>
      </c>
      <c r="D74" s="130" t="s">
        <v>219</v>
      </c>
      <c r="E74" s="130" t="s">
        <v>20</v>
      </c>
      <c r="F74" s="58" t="s">
        <v>21</v>
      </c>
      <c r="G74" s="129">
        <v>17463</v>
      </c>
      <c r="H74" s="129">
        <v>6000</v>
      </c>
      <c r="I74" s="130" t="s">
        <v>22</v>
      </c>
      <c r="J74" s="40" t="s">
        <v>220</v>
      </c>
      <c r="K74" s="44"/>
    </row>
    <row r="75" s="78" customFormat="1" ht="80" customHeight="1" spans="1:11">
      <c r="A75" s="111">
        <v>5</v>
      </c>
      <c r="B75" s="55" t="s">
        <v>221</v>
      </c>
      <c r="C75" s="56" t="s">
        <v>60</v>
      </c>
      <c r="D75" s="55" t="s">
        <v>222</v>
      </c>
      <c r="E75" s="56" t="s">
        <v>20</v>
      </c>
      <c r="F75" s="56">
        <v>2020</v>
      </c>
      <c r="G75" s="57">
        <v>7000</v>
      </c>
      <c r="H75" s="57">
        <v>7000</v>
      </c>
      <c r="I75" s="56" t="s">
        <v>223</v>
      </c>
      <c r="J75" s="56" t="s">
        <v>224</v>
      </c>
      <c r="K75" s="43"/>
    </row>
    <row r="76" s="72" customFormat="1" ht="80" customHeight="1" spans="1:11">
      <c r="A76" s="111">
        <v>6</v>
      </c>
      <c r="B76" s="55" t="s">
        <v>225</v>
      </c>
      <c r="C76" s="56" t="s">
        <v>71</v>
      </c>
      <c r="D76" s="55" t="s">
        <v>226</v>
      </c>
      <c r="E76" s="56" t="s">
        <v>20</v>
      </c>
      <c r="F76" s="56">
        <v>2020</v>
      </c>
      <c r="G76" s="57">
        <v>3640</v>
      </c>
      <c r="H76" s="57">
        <v>3640</v>
      </c>
      <c r="I76" s="56" t="s">
        <v>223</v>
      </c>
      <c r="J76" s="43" t="s">
        <v>227</v>
      </c>
      <c r="K76" s="43"/>
    </row>
    <row r="77" s="80" customFormat="1" ht="50" customHeight="1" spans="1:11">
      <c r="A77" s="31" t="s">
        <v>228</v>
      </c>
      <c r="B77" s="32" t="s">
        <v>229</v>
      </c>
      <c r="C77" s="109">
        <f>A92</f>
        <v>15</v>
      </c>
      <c r="D77" s="32"/>
      <c r="E77" s="109"/>
      <c r="F77" s="109"/>
      <c r="G77" s="110">
        <f>SUM(G78:G92)</f>
        <v>337824</v>
      </c>
      <c r="H77" s="110">
        <f>SUM(H78:H92)</f>
        <v>84950</v>
      </c>
      <c r="I77" s="110"/>
      <c r="J77" s="109"/>
      <c r="K77" s="35"/>
    </row>
    <row r="78" s="72" customFormat="1" ht="80" customHeight="1" spans="1:11">
      <c r="A78" s="111">
        <v>1</v>
      </c>
      <c r="B78" s="118" t="s">
        <v>230</v>
      </c>
      <c r="C78" s="119" t="s">
        <v>33</v>
      </c>
      <c r="D78" s="118" t="s">
        <v>231</v>
      </c>
      <c r="E78" s="120" t="s">
        <v>20</v>
      </c>
      <c r="F78" s="121" t="s">
        <v>21</v>
      </c>
      <c r="G78" s="122">
        <v>3000</v>
      </c>
      <c r="H78" s="122">
        <v>3000</v>
      </c>
      <c r="I78" s="119" t="s">
        <v>38</v>
      </c>
      <c r="J78" s="119" t="s">
        <v>232</v>
      </c>
      <c r="K78" s="156"/>
    </row>
    <row r="79" s="80" customFormat="1" ht="63" customHeight="1" spans="1:11">
      <c r="A79" s="111">
        <v>2</v>
      </c>
      <c r="B79" s="118" t="s">
        <v>233</v>
      </c>
      <c r="C79" s="119" t="s">
        <v>33</v>
      </c>
      <c r="D79" s="118" t="s">
        <v>234</v>
      </c>
      <c r="E79" s="120" t="s">
        <v>20</v>
      </c>
      <c r="F79" s="121" t="s">
        <v>21</v>
      </c>
      <c r="G79" s="122">
        <v>3600</v>
      </c>
      <c r="H79" s="122">
        <v>3600</v>
      </c>
      <c r="I79" s="119" t="s">
        <v>38</v>
      </c>
      <c r="J79" s="119" t="s">
        <v>232</v>
      </c>
      <c r="K79" s="156"/>
    </row>
    <row r="80" s="72" customFormat="1" ht="82" customHeight="1" spans="1:11">
      <c r="A80" s="111">
        <v>3</v>
      </c>
      <c r="B80" s="118" t="s">
        <v>235</v>
      </c>
      <c r="C80" s="119" t="s">
        <v>33</v>
      </c>
      <c r="D80" s="118" t="s">
        <v>236</v>
      </c>
      <c r="E80" s="120" t="s">
        <v>20</v>
      </c>
      <c r="F80" s="121">
        <v>2020</v>
      </c>
      <c r="G80" s="122">
        <v>2000</v>
      </c>
      <c r="H80" s="122">
        <v>2000</v>
      </c>
      <c r="I80" s="119" t="s">
        <v>38</v>
      </c>
      <c r="J80" s="119" t="s">
        <v>237</v>
      </c>
      <c r="K80" s="156"/>
    </row>
    <row r="81" s="72" customFormat="1" ht="80" customHeight="1" spans="1:11">
      <c r="A81" s="111">
        <v>4</v>
      </c>
      <c r="B81" s="55" t="s">
        <v>238</v>
      </c>
      <c r="C81" s="56" t="s">
        <v>48</v>
      </c>
      <c r="D81" s="55" t="s">
        <v>239</v>
      </c>
      <c r="E81" s="56" t="s">
        <v>50</v>
      </c>
      <c r="F81" s="56" t="s">
        <v>240</v>
      </c>
      <c r="G81" s="57">
        <v>55600</v>
      </c>
      <c r="H81" s="57">
        <v>20000</v>
      </c>
      <c r="I81" s="56" t="s">
        <v>38</v>
      </c>
      <c r="J81" s="56" t="s">
        <v>241</v>
      </c>
      <c r="K81" s="43"/>
    </row>
    <row r="82" s="72" customFormat="1" ht="80" customHeight="1" spans="1:11">
      <c r="A82" s="111">
        <v>5</v>
      </c>
      <c r="B82" s="55" t="s">
        <v>242</v>
      </c>
      <c r="C82" s="56" t="s">
        <v>48</v>
      </c>
      <c r="D82" s="55" t="s">
        <v>243</v>
      </c>
      <c r="E82" s="56" t="s">
        <v>50</v>
      </c>
      <c r="F82" s="56" t="s">
        <v>145</v>
      </c>
      <c r="G82" s="57">
        <v>18034</v>
      </c>
      <c r="H82" s="57">
        <v>5000</v>
      </c>
      <c r="I82" s="56" t="s">
        <v>38</v>
      </c>
      <c r="J82" s="56" t="s">
        <v>244</v>
      </c>
      <c r="K82" s="43"/>
    </row>
    <row r="83" s="72" customFormat="1" ht="80" customHeight="1" spans="1:11">
      <c r="A83" s="111">
        <v>6</v>
      </c>
      <c r="B83" s="55" t="s">
        <v>245</v>
      </c>
      <c r="C83" s="56" t="s">
        <v>48</v>
      </c>
      <c r="D83" s="55" t="s">
        <v>246</v>
      </c>
      <c r="E83" s="56" t="s">
        <v>50</v>
      </c>
      <c r="F83" s="56" t="s">
        <v>21</v>
      </c>
      <c r="G83" s="57">
        <v>9480</v>
      </c>
      <c r="H83" s="57">
        <v>5000</v>
      </c>
      <c r="I83" s="56" t="s">
        <v>38</v>
      </c>
      <c r="J83" s="56" t="s">
        <v>247</v>
      </c>
      <c r="K83" s="43"/>
    </row>
    <row r="84" s="80" customFormat="1" ht="80" customHeight="1" spans="1:11">
      <c r="A84" s="111">
        <v>7</v>
      </c>
      <c r="B84" s="55" t="s">
        <v>248</v>
      </c>
      <c r="C84" s="56" t="s">
        <v>60</v>
      </c>
      <c r="D84" s="55" t="s">
        <v>249</v>
      </c>
      <c r="E84" s="56" t="s">
        <v>50</v>
      </c>
      <c r="F84" s="56" t="s">
        <v>51</v>
      </c>
      <c r="G84" s="57">
        <v>79760</v>
      </c>
      <c r="H84" s="57">
        <v>5000</v>
      </c>
      <c r="I84" s="56" t="s">
        <v>38</v>
      </c>
      <c r="J84" s="56" t="s">
        <v>250</v>
      </c>
      <c r="K84" s="43"/>
    </row>
    <row r="85" s="80" customFormat="1" ht="80" customHeight="1" spans="1:11">
      <c r="A85" s="111">
        <v>8</v>
      </c>
      <c r="B85" s="55" t="s">
        <v>251</v>
      </c>
      <c r="C85" s="56" t="s">
        <v>60</v>
      </c>
      <c r="D85" s="55" t="s">
        <v>252</v>
      </c>
      <c r="E85" s="56" t="s">
        <v>50</v>
      </c>
      <c r="F85" s="56" t="s">
        <v>90</v>
      </c>
      <c r="G85" s="57">
        <v>15000</v>
      </c>
      <c r="H85" s="57">
        <v>5000</v>
      </c>
      <c r="I85" s="56" t="s">
        <v>27</v>
      </c>
      <c r="J85" s="41" t="s">
        <v>184</v>
      </c>
      <c r="K85" s="43"/>
    </row>
    <row r="86" s="80" customFormat="1" ht="80" customHeight="1" spans="1:11">
      <c r="A86" s="111">
        <v>9</v>
      </c>
      <c r="B86" s="55" t="s">
        <v>253</v>
      </c>
      <c r="C86" s="56" t="s">
        <v>60</v>
      </c>
      <c r="D86" s="55" t="s">
        <v>254</v>
      </c>
      <c r="E86" s="56" t="s">
        <v>50</v>
      </c>
      <c r="F86" s="56" t="s">
        <v>98</v>
      </c>
      <c r="G86" s="57">
        <v>48000</v>
      </c>
      <c r="H86" s="57">
        <v>8000</v>
      </c>
      <c r="I86" s="56" t="s">
        <v>27</v>
      </c>
      <c r="J86" s="41" t="s">
        <v>184</v>
      </c>
      <c r="K86" s="43"/>
    </row>
    <row r="87" s="80" customFormat="1" ht="80" customHeight="1" spans="1:11">
      <c r="A87" s="111">
        <v>10</v>
      </c>
      <c r="B87" s="55" t="s">
        <v>255</v>
      </c>
      <c r="C87" s="56" t="s">
        <v>60</v>
      </c>
      <c r="D87" s="55" t="s">
        <v>256</v>
      </c>
      <c r="E87" s="56" t="s">
        <v>50</v>
      </c>
      <c r="F87" s="56" t="s">
        <v>98</v>
      </c>
      <c r="G87" s="57">
        <v>44000</v>
      </c>
      <c r="H87" s="57">
        <v>8000</v>
      </c>
      <c r="I87" s="56" t="s">
        <v>27</v>
      </c>
      <c r="J87" s="41" t="s">
        <v>184</v>
      </c>
      <c r="K87" s="43"/>
    </row>
    <row r="88" customFormat="1" ht="77.1" customHeight="1" spans="1:11">
      <c r="A88" s="111">
        <v>11</v>
      </c>
      <c r="B88" s="38" t="s">
        <v>257</v>
      </c>
      <c r="C88" s="130" t="s">
        <v>60</v>
      </c>
      <c r="D88" s="130" t="s">
        <v>258</v>
      </c>
      <c r="E88" s="130" t="s">
        <v>20</v>
      </c>
      <c r="F88" s="58" t="s">
        <v>31</v>
      </c>
      <c r="G88" s="129">
        <v>40000</v>
      </c>
      <c r="H88" s="129">
        <v>5000</v>
      </c>
      <c r="I88" s="56" t="s">
        <v>38</v>
      </c>
      <c r="J88" s="41" t="s">
        <v>184</v>
      </c>
      <c r="K88" s="161"/>
    </row>
    <row r="89" s="72" customFormat="1" ht="80" customHeight="1" spans="1:11">
      <c r="A89" s="111">
        <v>12</v>
      </c>
      <c r="B89" s="55" t="s">
        <v>259</v>
      </c>
      <c r="C89" s="56" t="s">
        <v>71</v>
      </c>
      <c r="D89" s="55" t="s">
        <v>260</v>
      </c>
      <c r="E89" s="56" t="s">
        <v>50</v>
      </c>
      <c r="F89" s="56">
        <v>2020</v>
      </c>
      <c r="G89" s="57">
        <v>6000</v>
      </c>
      <c r="H89" s="57">
        <v>4000</v>
      </c>
      <c r="I89" s="56" t="s">
        <v>38</v>
      </c>
      <c r="J89" s="56" t="s">
        <v>261</v>
      </c>
      <c r="K89" s="43"/>
    </row>
    <row r="90" s="72" customFormat="1" ht="80" customHeight="1" spans="1:11">
      <c r="A90" s="111">
        <v>13</v>
      </c>
      <c r="B90" s="55" t="s">
        <v>262</v>
      </c>
      <c r="C90" s="56" t="s">
        <v>71</v>
      </c>
      <c r="D90" s="55" t="s">
        <v>263</v>
      </c>
      <c r="E90" s="56" t="s">
        <v>20</v>
      </c>
      <c r="F90" s="56">
        <v>2020</v>
      </c>
      <c r="G90" s="57">
        <v>4850</v>
      </c>
      <c r="H90" s="57">
        <v>4850</v>
      </c>
      <c r="I90" s="56" t="s">
        <v>38</v>
      </c>
      <c r="J90" s="56" t="s">
        <v>264</v>
      </c>
      <c r="K90" s="43"/>
    </row>
    <row r="91" s="81" customFormat="1" ht="78" customHeight="1" spans="1:11">
      <c r="A91" s="111">
        <v>14</v>
      </c>
      <c r="B91" s="55" t="s">
        <v>265</v>
      </c>
      <c r="C91" s="56" t="s">
        <v>93</v>
      </c>
      <c r="D91" s="168" t="s">
        <v>266</v>
      </c>
      <c r="E91" s="41" t="s">
        <v>20</v>
      </c>
      <c r="F91" s="58">
        <v>2020</v>
      </c>
      <c r="G91" s="129">
        <v>5000</v>
      </c>
      <c r="H91" s="129">
        <v>3000</v>
      </c>
      <c r="I91" s="119" t="s">
        <v>38</v>
      </c>
      <c r="J91" s="171" t="s">
        <v>267</v>
      </c>
      <c r="K91" s="43"/>
    </row>
    <row r="92" s="81" customFormat="1" ht="78" customHeight="1" spans="1:11">
      <c r="A92" s="111">
        <v>15</v>
      </c>
      <c r="B92" s="55" t="s">
        <v>268</v>
      </c>
      <c r="C92" s="56" t="s">
        <v>93</v>
      </c>
      <c r="D92" s="168" t="s">
        <v>269</v>
      </c>
      <c r="E92" s="41" t="s">
        <v>20</v>
      </c>
      <c r="F92" s="58">
        <v>2020</v>
      </c>
      <c r="G92" s="129">
        <v>3500</v>
      </c>
      <c r="H92" s="129">
        <v>3500</v>
      </c>
      <c r="I92" s="119" t="s">
        <v>38</v>
      </c>
      <c r="J92" s="171" t="s">
        <v>270</v>
      </c>
      <c r="K92" s="43"/>
    </row>
    <row r="93" s="72" customFormat="1" ht="50" customHeight="1" spans="1:11">
      <c r="A93" s="31" t="s">
        <v>271</v>
      </c>
      <c r="B93" s="32" t="s">
        <v>272</v>
      </c>
      <c r="C93" s="109">
        <f>A95</f>
        <v>2</v>
      </c>
      <c r="D93" s="32"/>
      <c r="E93" s="109"/>
      <c r="F93" s="109"/>
      <c r="G93" s="110">
        <f>SUM(G94:G95)</f>
        <v>18846</v>
      </c>
      <c r="H93" s="110">
        <f>SUM(H94:H95)</f>
        <v>13846</v>
      </c>
      <c r="I93" s="110"/>
      <c r="J93" s="109"/>
      <c r="K93" s="35"/>
    </row>
    <row r="94" s="75" customFormat="1" ht="80" customHeight="1" spans="1:11">
      <c r="A94" s="111">
        <v>1</v>
      </c>
      <c r="B94" s="55" t="s">
        <v>273</v>
      </c>
      <c r="C94" s="56" t="s">
        <v>18</v>
      </c>
      <c r="D94" s="55" t="s">
        <v>274</v>
      </c>
      <c r="E94" s="56" t="s">
        <v>50</v>
      </c>
      <c r="F94" s="56" t="s">
        <v>37</v>
      </c>
      <c r="G94" s="57">
        <v>10000</v>
      </c>
      <c r="H94" s="57">
        <v>5000</v>
      </c>
      <c r="I94" s="56" t="s">
        <v>27</v>
      </c>
      <c r="J94" s="56" t="s">
        <v>275</v>
      </c>
      <c r="K94" s="43"/>
    </row>
    <row r="95" s="72" customFormat="1" ht="80" customHeight="1" spans="1:11">
      <c r="A95" s="111">
        <v>2</v>
      </c>
      <c r="B95" s="55" t="s">
        <v>276</v>
      </c>
      <c r="C95" s="56" t="s">
        <v>48</v>
      </c>
      <c r="D95" s="55" t="s">
        <v>277</v>
      </c>
      <c r="E95" s="56" t="s">
        <v>20</v>
      </c>
      <c r="F95" s="56" t="s">
        <v>21</v>
      </c>
      <c r="G95" s="57">
        <v>8846</v>
      </c>
      <c r="H95" s="57">
        <v>8846</v>
      </c>
      <c r="I95" s="56" t="s">
        <v>223</v>
      </c>
      <c r="J95" s="56" t="s">
        <v>278</v>
      </c>
      <c r="K95" s="43"/>
    </row>
  </sheetData>
  <autoFilter ref="A6:K95">
    <extLst/>
  </autoFilter>
  <mergeCells count="14">
    <mergeCell ref="A1:B1"/>
    <mergeCell ref="A2:K2"/>
    <mergeCell ref="J3:K3"/>
    <mergeCell ref="A4:A6"/>
    <mergeCell ref="B4:B6"/>
    <mergeCell ref="C4:C6"/>
    <mergeCell ref="D4:D6"/>
    <mergeCell ref="E4:E6"/>
    <mergeCell ref="F4:F6"/>
    <mergeCell ref="G4:G6"/>
    <mergeCell ref="H4:H6"/>
    <mergeCell ref="I4:I6"/>
    <mergeCell ref="J4:J6"/>
    <mergeCell ref="K4:K6"/>
  </mergeCells>
  <printOptions horizontalCentered="1"/>
  <pageMargins left="0.393055555555556" right="0.275" top="0.511805555555556" bottom="0.66875" header="0.275" footer="0.393055555555556"/>
  <pageSetup paperSize="9" scale="78" fitToHeight="0"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43"/>
  <sheetViews>
    <sheetView workbookViewId="0">
      <selection activeCell="C40" sqref="C40"/>
    </sheetView>
  </sheetViews>
  <sheetFormatPr defaultColWidth="8.8" defaultRowHeight="14.25"/>
  <cols>
    <col min="1" max="1" width="4.9" style="3" customWidth="1"/>
    <col min="2" max="2" width="33" style="4" customWidth="1"/>
    <col min="3" max="3" width="9.56666666666667" style="3" customWidth="1"/>
    <col min="4" max="4" width="41.75" style="4" customWidth="1"/>
    <col min="5" max="5" width="11.8166666666667" style="5" customWidth="1"/>
    <col min="6" max="6" width="15.875" style="3" customWidth="1"/>
    <col min="7" max="7" width="15" style="3" customWidth="1"/>
    <col min="8" max="8" width="9.875" style="3" customWidth="1"/>
    <col min="9" max="16377" width="8.8" style="1"/>
  </cols>
  <sheetData>
    <row r="1" s="1" customFormat="1" spans="1:8">
      <c r="A1" s="6" t="s">
        <v>279</v>
      </c>
      <c r="B1" s="6"/>
      <c r="C1" s="7"/>
      <c r="D1" s="8"/>
      <c r="E1" s="5"/>
      <c r="F1" s="9"/>
      <c r="G1" s="3"/>
      <c r="H1" s="3"/>
    </row>
    <row r="2" s="1" customFormat="1" ht="27" spans="1:8">
      <c r="A2" s="10" t="s">
        <v>280</v>
      </c>
      <c r="B2" s="11"/>
      <c r="C2" s="10"/>
      <c r="D2" s="11"/>
      <c r="E2" s="12"/>
      <c r="F2" s="10"/>
      <c r="G2" s="10"/>
      <c r="H2" s="10"/>
    </row>
    <row r="3" s="1" customFormat="1" spans="1:8">
      <c r="A3" s="13"/>
      <c r="B3" s="14"/>
      <c r="C3" s="13"/>
      <c r="D3" s="14"/>
      <c r="E3" s="15"/>
      <c r="F3" s="16"/>
      <c r="G3" s="17"/>
      <c r="H3" s="18"/>
    </row>
    <row r="4" s="2" customFormat="1" ht="51" customHeight="1" spans="1:8">
      <c r="A4" s="19" t="s">
        <v>3</v>
      </c>
      <c r="B4" s="20" t="s">
        <v>4</v>
      </c>
      <c r="C4" s="20" t="s">
        <v>281</v>
      </c>
      <c r="D4" s="20" t="s">
        <v>282</v>
      </c>
      <c r="E4" s="21" t="s">
        <v>283</v>
      </c>
      <c r="F4" s="22" t="s">
        <v>12</v>
      </c>
      <c r="G4" s="23"/>
      <c r="H4" s="22" t="s">
        <v>13</v>
      </c>
    </row>
    <row r="5" s="2" customFormat="1" ht="50" customHeight="1" spans="1:35">
      <c r="A5" s="24"/>
      <c r="B5" s="25" t="s">
        <v>14</v>
      </c>
      <c r="C5" s="26">
        <f>C6+C12+C21+C32+C38+C42</f>
        <v>32</v>
      </c>
      <c r="D5" s="27"/>
      <c r="E5" s="28">
        <f>E6+E12+E21+E32+E38+E42</f>
        <v>14364554</v>
      </c>
      <c r="F5" s="26"/>
      <c r="G5" s="29"/>
      <c r="H5" s="30"/>
      <c r="I5" s="61"/>
      <c r="J5" s="61"/>
      <c r="K5" s="61"/>
      <c r="L5" s="61"/>
      <c r="M5" s="61"/>
      <c r="N5" s="61"/>
      <c r="O5" s="62"/>
      <c r="P5" s="62"/>
      <c r="Q5" s="62"/>
      <c r="R5" s="62"/>
      <c r="S5" s="62"/>
      <c r="T5" s="62"/>
      <c r="U5" s="62"/>
      <c r="V5" s="62"/>
      <c r="W5" s="62"/>
      <c r="X5" s="62"/>
      <c r="Y5" s="65"/>
      <c r="Z5" s="65"/>
      <c r="AA5" s="66"/>
      <c r="AB5" s="66"/>
      <c r="AC5" s="66"/>
      <c r="AD5" s="66"/>
      <c r="AH5" s="68"/>
      <c r="AI5" s="69"/>
    </row>
    <row r="6" s="2" customFormat="1" ht="50" customHeight="1" spans="1:35">
      <c r="A6" s="31" t="s">
        <v>15</v>
      </c>
      <c r="B6" s="32" t="s">
        <v>16</v>
      </c>
      <c r="C6" s="33">
        <f>A11</f>
        <v>5</v>
      </c>
      <c r="D6" s="32"/>
      <c r="E6" s="34">
        <f>SUM(E7:E11)</f>
        <v>711091</v>
      </c>
      <c r="F6" s="35"/>
      <c r="G6" s="36"/>
      <c r="H6" s="30"/>
      <c r="I6" s="63"/>
      <c r="J6" s="63"/>
      <c r="K6" s="63"/>
      <c r="L6" s="63"/>
      <c r="M6" s="63"/>
      <c r="N6" s="63"/>
      <c r="O6" s="64"/>
      <c r="P6" s="64"/>
      <c r="Q6" s="64"/>
      <c r="R6" s="64"/>
      <c r="S6" s="64"/>
      <c r="T6" s="64"/>
      <c r="U6" s="64"/>
      <c r="V6" s="64"/>
      <c r="W6" s="64"/>
      <c r="X6" s="64"/>
      <c r="Y6" s="67"/>
      <c r="Z6" s="67"/>
      <c r="AA6" s="68"/>
      <c r="AB6" s="66"/>
      <c r="AC6" s="66"/>
      <c r="AD6" s="66"/>
      <c r="AH6" s="68"/>
      <c r="AI6" s="69"/>
    </row>
    <row r="7" s="2" customFormat="1" ht="80" customHeight="1" spans="1:8">
      <c r="A7" s="37">
        <v>1</v>
      </c>
      <c r="B7" s="38" t="s">
        <v>284</v>
      </c>
      <c r="C7" s="39" t="s">
        <v>33</v>
      </c>
      <c r="D7" s="38" t="s">
        <v>285</v>
      </c>
      <c r="E7" s="40">
        <v>40000</v>
      </c>
      <c r="F7" s="41" t="s">
        <v>286</v>
      </c>
      <c r="G7" s="41" t="s">
        <v>287</v>
      </c>
      <c r="H7" s="42"/>
    </row>
    <row r="8" s="2" customFormat="1" ht="80" customHeight="1" spans="1:8">
      <c r="A8" s="37">
        <v>2</v>
      </c>
      <c r="B8" s="38" t="s">
        <v>288</v>
      </c>
      <c r="C8" s="41" t="s">
        <v>60</v>
      </c>
      <c r="D8" s="38" t="s">
        <v>289</v>
      </c>
      <c r="E8" s="40">
        <v>23291</v>
      </c>
      <c r="F8" s="41" t="s">
        <v>62</v>
      </c>
      <c r="G8" s="43" t="s">
        <v>290</v>
      </c>
      <c r="H8" s="44"/>
    </row>
    <row r="9" s="2" customFormat="1" ht="91" customHeight="1" spans="1:8">
      <c r="A9" s="37">
        <v>3</v>
      </c>
      <c r="B9" s="38" t="s">
        <v>291</v>
      </c>
      <c r="C9" s="41" t="s">
        <v>60</v>
      </c>
      <c r="D9" s="38" t="s">
        <v>292</v>
      </c>
      <c r="E9" s="41">
        <v>8000</v>
      </c>
      <c r="F9" s="43" t="s">
        <v>293</v>
      </c>
      <c r="G9" s="43" t="s">
        <v>290</v>
      </c>
      <c r="H9" s="44"/>
    </row>
    <row r="10" s="2" customFormat="1" ht="88" customHeight="1" spans="1:8">
      <c r="A10" s="37">
        <v>4</v>
      </c>
      <c r="B10" s="38" t="s">
        <v>294</v>
      </c>
      <c r="C10" s="41" t="s">
        <v>71</v>
      </c>
      <c r="D10" s="45" t="s">
        <v>295</v>
      </c>
      <c r="E10" s="46">
        <v>33800</v>
      </c>
      <c r="F10" s="47" t="s">
        <v>74</v>
      </c>
      <c r="G10" s="44" t="s">
        <v>296</v>
      </c>
      <c r="H10" s="42"/>
    </row>
    <row r="11" s="2" customFormat="1" ht="80" customHeight="1" spans="1:8">
      <c r="A11" s="37">
        <v>5</v>
      </c>
      <c r="B11" s="38" t="s">
        <v>297</v>
      </c>
      <c r="C11" s="41" t="s">
        <v>78</v>
      </c>
      <c r="D11" s="38"/>
      <c r="E11" s="48">
        <v>606000</v>
      </c>
      <c r="F11" s="44" t="s">
        <v>298</v>
      </c>
      <c r="G11" s="44" t="s">
        <v>299</v>
      </c>
      <c r="H11" s="42"/>
    </row>
    <row r="12" s="2" customFormat="1" ht="50" customHeight="1" spans="1:35">
      <c r="A12" s="31" t="s">
        <v>81</v>
      </c>
      <c r="B12" s="32" t="s">
        <v>82</v>
      </c>
      <c r="C12" s="33">
        <f>A20</f>
        <v>8</v>
      </c>
      <c r="D12" s="32"/>
      <c r="E12" s="34">
        <f>SUM(E13:E20)</f>
        <v>3513239</v>
      </c>
      <c r="F12" s="35"/>
      <c r="G12" s="36"/>
      <c r="H12" s="30"/>
      <c r="I12" s="63"/>
      <c r="J12" s="63"/>
      <c r="K12" s="63"/>
      <c r="L12" s="63"/>
      <c r="M12" s="63"/>
      <c r="N12" s="63"/>
      <c r="O12" s="64"/>
      <c r="P12" s="64"/>
      <c r="Q12" s="64"/>
      <c r="R12" s="64"/>
      <c r="S12" s="64"/>
      <c r="T12" s="64"/>
      <c r="U12" s="64"/>
      <c r="V12" s="64"/>
      <c r="W12" s="64"/>
      <c r="X12" s="64"/>
      <c r="Y12" s="67"/>
      <c r="Z12" s="67"/>
      <c r="AA12" s="68"/>
      <c r="AB12" s="66"/>
      <c r="AC12" s="66"/>
      <c r="AD12" s="66"/>
      <c r="AH12" s="68"/>
      <c r="AI12" s="69"/>
    </row>
    <row r="13" s="2" customFormat="1" ht="80" customHeight="1" spans="1:8">
      <c r="A13" s="49">
        <v>1</v>
      </c>
      <c r="B13" s="38" t="s">
        <v>300</v>
      </c>
      <c r="C13" s="41" t="s">
        <v>78</v>
      </c>
      <c r="D13" s="38" t="s">
        <v>301</v>
      </c>
      <c r="E13" s="40">
        <v>221400</v>
      </c>
      <c r="F13" s="41" t="s">
        <v>302</v>
      </c>
      <c r="G13" s="41" t="s">
        <v>303</v>
      </c>
      <c r="H13" s="44"/>
    </row>
    <row r="14" s="2" customFormat="1" ht="80" customHeight="1" spans="1:8">
      <c r="A14" s="49">
        <v>2</v>
      </c>
      <c r="B14" s="38" t="s">
        <v>304</v>
      </c>
      <c r="C14" s="41" t="s">
        <v>305</v>
      </c>
      <c r="D14" s="38" t="s">
        <v>306</v>
      </c>
      <c r="E14" s="40">
        <v>890000</v>
      </c>
      <c r="F14" s="41" t="s">
        <v>303</v>
      </c>
      <c r="G14" s="44" t="s">
        <v>299</v>
      </c>
      <c r="H14" s="44"/>
    </row>
    <row r="15" s="2" customFormat="1" ht="80" customHeight="1" spans="1:8">
      <c r="A15" s="49">
        <v>3</v>
      </c>
      <c r="B15" s="38" t="s">
        <v>307</v>
      </c>
      <c r="C15" s="41" t="s">
        <v>308</v>
      </c>
      <c r="D15" s="38" t="s">
        <v>309</v>
      </c>
      <c r="E15" s="40">
        <v>1140000</v>
      </c>
      <c r="F15" s="41" t="s">
        <v>303</v>
      </c>
      <c r="G15" s="44" t="s">
        <v>299</v>
      </c>
      <c r="H15" s="44"/>
    </row>
    <row r="16" s="2" customFormat="1" ht="80" customHeight="1" spans="1:8">
      <c r="A16" s="49">
        <v>4</v>
      </c>
      <c r="B16" s="38" t="s">
        <v>310</v>
      </c>
      <c r="C16" s="41" t="s">
        <v>48</v>
      </c>
      <c r="D16" s="50" t="s">
        <v>311</v>
      </c>
      <c r="E16" s="51">
        <v>505000</v>
      </c>
      <c r="F16" s="41" t="s">
        <v>312</v>
      </c>
      <c r="G16" s="44" t="s">
        <v>299</v>
      </c>
      <c r="H16" s="44"/>
    </row>
    <row r="17" s="2" customFormat="1" ht="80" customHeight="1" spans="1:8">
      <c r="A17" s="49">
        <v>5</v>
      </c>
      <c r="B17" s="50" t="s">
        <v>313</v>
      </c>
      <c r="C17" s="40" t="s">
        <v>93</v>
      </c>
      <c r="D17" s="50" t="s">
        <v>314</v>
      </c>
      <c r="E17" s="51">
        <v>91000</v>
      </c>
      <c r="F17" s="41" t="s">
        <v>315</v>
      </c>
      <c r="G17" s="44" t="s">
        <v>299</v>
      </c>
      <c r="H17" s="44"/>
    </row>
    <row r="18" s="2" customFormat="1" ht="80" customHeight="1" spans="1:8">
      <c r="A18" s="49">
        <v>6</v>
      </c>
      <c r="B18" s="38" t="s">
        <v>316</v>
      </c>
      <c r="C18" s="41" t="s">
        <v>78</v>
      </c>
      <c r="D18" s="38" t="s">
        <v>317</v>
      </c>
      <c r="E18" s="40">
        <v>518500</v>
      </c>
      <c r="F18" s="41" t="s">
        <v>99</v>
      </c>
      <c r="G18" s="44" t="s">
        <v>299</v>
      </c>
      <c r="H18" s="44"/>
    </row>
    <row r="19" s="2" customFormat="1" ht="80" customHeight="1" spans="1:8">
      <c r="A19" s="49">
        <v>7</v>
      </c>
      <c r="B19" s="52" t="s">
        <v>318</v>
      </c>
      <c r="C19" s="40" t="s">
        <v>319</v>
      </c>
      <c r="D19" s="52" t="s">
        <v>320</v>
      </c>
      <c r="E19" s="40">
        <v>60439</v>
      </c>
      <c r="F19" s="41" t="s">
        <v>99</v>
      </c>
      <c r="G19" s="44" t="s">
        <v>299</v>
      </c>
      <c r="H19" s="44"/>
    </row>
    <row r="20" s="2" customFormat="1" ht="80" customHeight="1" spans="1:8">
      <c r="A20" s="49">
        <v>8</v>
      </c>
      <c r="B20" s="52" t="s">
        <v>321</v>
      </c>
      <c r="C20" s="41" t="s">
        <v>78</v>
      </c>
      <c r="D20" s="52" t="s">
        <v>322</v>
      </c>
      <c r="E20" s="40">
        <v>86900</v>
      </c>
      <c r="F20" s="41" t="s">
        <v>99</v>
      </c>
      <c r="G20" s="44" t="s">
        <v>299</v>
      </c>
      <c r="H20" s="42"/>
    </row>
    <row r="21" s="2" customFormat="1" ht="50" customHeight="1" spans="1:35">
      <c r="A21" s="31" t="s">
        <v>105</v>
      </c>
      <c r="B21" s="32" t="s">
        <v>106</v>
      </c>
      <c r="C21" s="33">
        <f>A31</f>
        <v>10</v>
      </c>
      <c r="D21" s="32"/>
      <c r="E21" s="34">
        <f>SUM(E22:E31)</f>
        <v>9702959</v>
      </c>
      <c r="F21" s="35"/>
      <c r="G21" s="36"/>
      <c r="H21" s="30"/>
      <c r="I21" s="63"/>
      <c r="J21" s="63"/>
      <c r="K21" s="63"/>
      <c r="L21" s="63"/>
      <c r="M21" s="63"/>
      <c r="N21" s="63"/>
      <c r="O21" s="64"/>
      <c r="P21" s="64"/>
      <c r="Q21" s="64"/>
      <c r="R21" s="64"/>
      <c r="S21" s="64"/>
      <c r="T21" s="64"/>
      <c r="U21" s="64"/>
      <c r="V21" s="64"/>
      <c r="W21" s="64"/>
      <c r="X21" s="64"/>
      <c r="Y21" s="67"/>
      <c r="Z21" s="67"/>
      <c r="AA21" s="68"/>
      <c r="AB21" s="66"/>
      <c r="AC21" s="66"/>
      <c r="AD21" s="66"/>
      <c r="AH21" s="68"/>
      <c r="AI21" s="69"/>
    </row>
    <row r="22" s="2" customFormat="1" ht="80" customHeight="1" spans="1:8">
      <c r="A22" s="49">
        <v>1</v>
      </c>
      <c r="B22" s="38" t="s">
        <v>323</v>
      </c>
      <c r="C22" s="41" t="s">
        <v>78</v>
      </c>
      <c r="D22" s="38" t="s">
        <v>324</v>
      </c>
      <c r="E22" s="40">
        <v>2280000</v>
      </c>
      <c r="F22" s="41" t="s">
        <v>303</v>
      </c>
      <c r="G22" s="44" t="s">
        <v>299</v>
      </c>
      <c r="H22" s="44"/>
    </row>
    <row r="23" s="2" customFormat="1" ht="80" customHeight="1" spans="1:8">
      <c r="A23" s="49">
        <v>2</v>
      </c>
      <c r="B23" s="38" t="s">
        <v>325</v>
      </c>
      <c r="C23" s="41" t="s">
        <v>326</v>
      </c>
      <c r="D23" s="38" t="s">
        <v>327</v>
      </c>
      <c r="E23" s="40">
        <v>600000</v>
      </c>
      <c r="F23" s="41" t="s">
        <v>328</v>
      </c>
      <c r="G23" s="41" t="s">
        <v>303</v>
      </c>
      <c r="H23" s="44"/>
    </row>
    <row r="24" s="2" customFormat="1" ht="80" customHeight="1" spans="1:8">
      <c r="A24" s="49">
        <v>3</v>
      </c>
      <c r="B24" s="38" t="s">
        <v>329</v>
      </c>
      <c r="C24" s="41" t="s">
        <v>78</v>
      </c>
      <c r="D24" s="38" t="s">
        <v>330</v>
      </c>
      <c r="E24" s="40">
        <v>81044</v>
      </c>
      <c r="F24" s="53" t="s">
        <v>331</v>
      </c>
      <c r="G24" s="44" t="s">
        <v>299</v>
      </c>
      <c r="H24" s="44"/>
    </row>
    <row r="25" s="2" customFormat="1" ht="80" customHeight="1" spans="1:8">
      <c r="A25" s="49">
        <v>4</v>
      </c>
      <c r="B25" s="52" t="s">
        <v>332</v>
      </c>
      <c r="C25" s="40" t="s">
        <v>93</v>
      </c>
      <c r="D25" s="52" t="s">
        <v>333</v>
      </c>
      <c r="E25" s="40">
        <v>113501</v>
      </c>
      <c r="F25" s="40" t="s">
        <v>334</v>
      </c>
      <c r="G25" s="41" t="s">
        <v>315</v>
      </c>
      <c r="H25" s="44"/>
    </row>
    <row r="26" s="2" customFormat="1" ht="80" customHeight="1" spans="1:8">
      <c r="A26" s="49">
        <v>5</v>
      </c>
      <c r="B26" s="52" t="s">
        <v>335</v>
      </c>
      <c r="C26" s="40" t="s">
        <v>93</v>
      </c>
      <c r="D26" s="38" t="s">
        <v>333</v>
      </c>
      <c r="E26" s="40">
        <v>62034</v>
      </c>
      <c r="F26" s="40" t="s">
        <v>335</v>
      </c>
      <c r="G26" s="41" t="s">
        <v>315</v>
      </c>
      <c r="H26" s="44"/>
    </row>
    <row r="27" s="2" customFormat="1" ht="80" customHeight="1" spans="1:8">
      <c r="A27" s="49">
        <v>6</v>
      </c>
      <c r="B27" s="38" t="s">
        <v>336</v>
      </c>
      <c r="C27" s="41" t="s">
        <v>93</v>
      </c>
      <c r="D27" s="38" t="s">
        <v>337</v>
      </c>
      <c r="E27" s="40">
        <v>28627</v>
      </c>
      <c r="F27" s="41" t="s">
        <v>338</v>
      </c>
      <c r="G27" s="41" t="s">
        <v>315</v>
      </c>
      <c r="H27" s="44"/>
    </row>
    <row r="28" s="2" customFormat="1" ht="80" customHeight="1" spans="1:8">
      <c r="A28" s="49">
        <v>7</v>
      </c>
      <c r="B28" s="38" t="s">
        <v>339</v>
      </c>
      <c r="C28" s="41" t="s">
        <v>93</v>
      </c>
      <c r="D28" s="41" t="s">
        <v>340</v>
      </c>
      <c r="E28" s="40">
        <v>46516</v>
      </c>
      <c r="F28" s="41" t="s">
        <v>341</v>
      </c>
      <c r="G28" s="41" t="s">
        <v>315</v>
      </c>
      <c r="H28" s="44"/>
    </row>
    <row r="29" s="2" customFormat="1" ht="80" customHeight="1" spans="1:8">
      <c r="A29" s="49">
        <v>8</v>
      </c>
      <c r="B29" s="38" t="s">
        <v>342</v>
      </c>
      <c r="C29" s="41" t="s">
        <v>93</v>
      </c>
      <c r="D29" s="38" t="s">
        <v>343</v>
      </c>
      <c r="E29" s="40">
        <v>3553000</v>
      </c>
      <c r="F29" s="41" t="s">
        <v>344</v>
      </c>
      <c r="G29" s="41" t="s">
        <v>315</v>
      </c>
      <c r="H29" s="44"/>
    </row>
    <row r="30" s="2" customFormat="1" ht="80" customHeight="1" spans="1:8">
      <c r="A30" s="49">
        <v>9</v>
      </c>
      <c r="B30" s="38" t="s">
        <v>345</v>
      </c>
      <c r="C30" s="41" t="s">
        <v>93</v>
      </c>
      <c r="D30" s="38" t="s">
        <v>346</v>
      </c>
      <c r="E30" s="40">
        <v>538237</v>
      </c>
      <c r="F30" s="41" t="s">
        <v>347</v>
      </c>
      <c r="G30" s="41" t="s">
        <v>315</v>
      </c>
      <c r="H30" s="44"/>
    </row>
    <row r="31" s="2" customFormat="1" ht="80" customHeight="1" spans="1:8">
      <c r="A31" s="49">
        <v>10</v>
      </c>
      <c r="B31" s="38" t="s">
        <v>348</v>
      </c>
      <c r="C31" s="41" t="s">
        <v>93</v>
      </c>
      <c r="D31" s="38" t="s">
        <v>349</v>
      </c>
      <c r="E31" s="40">
        <v>2400000</v>
      </c>
      <c r="F31" s="41" t="s">
        <v>347</v>
      </c>
      <c r="G31" s="41" t="s">
        <v>315</v>
      </c>
      <c r="H31" s="44"/>
    </row>
    <row r="32" s="2" customFormat="1" ht="50" customHeight="1" spans="1:35">
      <c r="A32" s="31" t="s">
        <v>141</v>
      </c>
      <c r="B32" s="32" t="s">
        <v>189</v>
      </c>
      <c r="C32" s="33">
        <f>A37</f>
        <v>5</v>
      </c>
      <c r="D32" s="32"/>
      <c r="E32" s="34">
        <f>SUM(E33:E37)</f>
        <v>57735</v>
      </c>
      <c r="F32" s="35"/>
      <c r="G32" s="36"/>
      <c r="H32" s="30"/>
      <c r="I32" s="63"/>
      <c r="J32" s="63"/>
      <c r="K32" s="63"/>
      <c r="L32" s="63"/>
      <c r="M32" s="63"/>
      <c r="N32" s="63"/>
      <c r="O32" s="64"/>
      <c r="P32" s="64"/>
      <c r="Q32" s="64"/>
      <c r="R32" s="64"/>
      <c r="S32" s="64"/>
      <c r="T32" s="64"/>
      <c r="U32" s="64"/>
      <c r="V32" s="64"/>
      <c r="W32" s="64"/>
      <c r="X32" s="64"/>
      <c r="Y32" s="67"/>
      <c r="Z32" s="67"/>
      <c r="AA32" s="68"/>
      <c r="AB32" s="66"/>
      <c r="AC32" s="66"/>
      <c r="AD32" s="66"/>
      <c r="AH32" s="68"/>
      <c r="AI32" s="69"/>
    </row>
    <row r="33" s="2" customFormat="1" ht="80" customHeight="1" spans="1:8">
      <c r="A33" s="37">
        <v>1</v>
      </c>
      <c r="B33" s="38" t="s">
        <v>350</v>
      </c>
      <c r="C33" s="41" t="s">
        <v>33</v>
      </c>
      <c r="D33" s="38" t="s">
        <v>351</v>
      </c>
      <c r="E33" s="40">
        <v>11735</v>
      </c>
      <c r="F33" s="41" t="s">
        <v>352</v>
      </c>
      <c r="G33" s="41" t="s">
        <v>287</v>
      </c>
      <c r="H33" s="44"/>
    </row>
    <row r="34" s="1" customFormat="1" ht="80" customHeight="1" spans="1:8">
      <c r="A34" s="37">
        <v>2</v>
      </c>
      <c r="B34" s="38" t="s">
        <v>353</v>
      </c>
      <c r="C34" s="41" t="s">
        <v>354</v>
      </c>
      <c r="D34" s="38" t="s">
        <v>355</v>
      </c>
      <c r="E34" s="40">
        <v>13000</v>
      </c>
      <c r="F34" s="41" t="s">
        <v>209</v>
      </c>
      <c r="G34" s="44" t="s">
        <v>299</v>
      </c>
      <c r="H34" s="44"/>
    </row>
    <row r="35" s="1" customFormat="1" ht="80" customHeight="1" spans="1:8">
      <c r="A35" s="37">
        <v>3</v>
      </c>
      <c r="B35" s="38" t="s">
        <v>356</v>
      </c>
      <c r="C35" s="41" t="s">
        <v>354</v>
      </c>
      <c r="D35" s="38" t="s">
        <v>357</v>
      </c>
      <c r="E35" s="40">
        <v>12000</v>
      </c>
      <c r="F35" s="41" t="s">
        <v>209</v>
      </c>
      <c r="G35" s="44" t="s">
        <v>299</v>
      </c>
      <c r="H35" s="44"/>
    </row>
    <row r="36" s="1" customFormat="1" ht="80" customHeight="1" spans="1:8">
      <c r="A36" s="37">
        <v>4</v>
      </c>
      <c r="B36" s="38" t="s">
        <v>358</v>
      </c>
      <c r="C36" s="41" t="s">
        <v>354</v>
      </c>
      <c r="D36" s="38" t="s">
        <v>359</v>
      </c>
      <c r="E36" s="40">
        <v>15000</v>
      </c>
      <c r="F36" s="41" t="s">
        <v>209</v>
      </c>
      <c r="G36" s="44" t="s">
        <v>299</v>
      </c>
      <c r="H36" s="44"/>
    </row>
    <row r="37" customFormat="1" ht="80" customHeight="1" spans="1:35">
      <c r="A37" s="37">
        <v>5</v>
      </c>
      <c r="B37" s="38" t="s">
        <v>360</v>
      </c>
      <c r="C37" s="54" t="s">
        <v>354</v>
      </c>
      <c r="D37" s="38" t="s">
        <v>361</v>
      </c>
      <c r="E37" s="40">
        <v>6000</v>
      </c>
      <c r="F37" s="44" t="s">
        <v>362</v>
      </c>
      <c r="G37" s="44" t="s">
        <v>299</v>
      </c>
      <c r="H37" s="42"/>
      <c r="I37" s="1"/>
      <c r="J37" s="1"/>
      <c r="K37" s="1"/>
      <c r="L37" s="1"/>
      <c r="M37" s="1"/>
      <c r="N37" s="1"/>
      <c r="O37" s="1"/>
      <c r="P37" s="1"/>
      <c r="Q37" s="1"/>
      <c r="R37" s="1"/>
      <c r="S37" s="1"/>
      <c r="T37" s="1"/>
      <c r="U37" s="1"/>
      <c r="V37" s="1"/>
      <c r="W37" s="1"/>
      <c r="X37" s="1"/>
      <c r="Y37" s="1"/>
      <c r="Z37" s="1"/>
      <c r="AA37" s="1"/>
      <c r="AB37" s="1"/>
      <c r="AC37" s="1"/>
      <c r="AD37" s="1"/>
      <c r="AH37" s="1"/>
      <c r="AI37" s="1"/>
    </row>
    <row r="38" s="2" customFormat="1" ht="50" customHeight="1" spans="1:35">
      <c r="A38" s="31" t="s">
        <v>188</v>
      </c>
      <c r="B38" s="32" t="s">
        <v>363</v>
      </c>
      <c r="C38" s="33">
        <f>A41</f>
        <v>3</v>
      </c>
      <c r="D38" s="32"/>
      <c r="E38" s="34">
        <f>SUM(E39:E41)</f>
        <v>368750</v>
      </c>
      <c r="F38" s="35"/>
      <c r="G38" s="36"/>
      <c r="H38" s="30"/>
      <c r="I38" s="63"/>
      <c r="J38" s="63"/>
      <c r="K38" s="63"/>
      <c r="L38" s="63"/>
      <c r="M38" s="63"/>
      <c r="N38" s="63"/>
      <c r="O38" s="64"/>
      <c r="P38" s="64"/>
      <c r="Q38" s="64"/>
      <c r="R38" s="64"/>
      <c r="S38" s="64"/>
      <c r="T38" s="64"/>
      <c r="U38" s="64"/>
      <c r="V38" s="64"/>
      <c r="W38" s="64"/>
      <c r="X38" s="64"/>
      <c r="Y38" s="67"/>
      <c r="Z38" s="67"/>
      <c r="AA38" s="68"/>
      <c r="AB38" s="66"/>
      <c r="AC38" s="66"/>
      <c r="AD38" s="66"/>
      <c r="AH38" s="68"/>
      <c r="AI38" s="69"/>
    </row>
    <row r="39" customFormat="1" ht="80" customHeight="1" spans="1:35">
      <c r="A39" s="49">
        <v>1</v>
      </c>
      <c r="B39" s="38" t="s">
        <v>364</v>
      </c>
      <c r="C39" s="54" t="s">
        <v>93</v>
      </c>
      <c r="D39" s="38" t="s">
        <v>365</v>
      </c>
      <c r="E39" s="40">
        <v>40750</v>
      </c>
      <c r="F39" s="44" t="s">
        <v>366</v>
      </c>
      <c r="G39" s="41" t="s">
        <v>315</v>
      </c>
      <c r="H39" s="42"/>
      <c r="I39" s="1"/>
      <c r="J39" s="1"/>
      <c r="K39" s="1"/>
      <c r="L39" s="1"/>
      <c r="M39" s="1"/>
      <c r="N39" s="1"/>
      <c r="O39" s="1"/>
      <c r="P39" s="1"/>
      <c r="Q39" s="1"/>
      <c r="R39" s="1"/>
      <c r="S39" s="1"/>
      <c r="T39" s="1"/>
      <c r="U39" s="1"/>
      <c r="V39" s="1"/>
      <c r="W39" s="1"/>
      <c r="X39" s="1"/>
      <c r="Y39" s="1"/>
      <c r="Z39" s="1"/>
      <c r="AA39" s="1"/>
      <c r="AB39" s="1"/>
      <c r="AC39" s="1"/>
      <c r="AD39" s="1"/>
      <c r="AH39" s="1"/>
      <c r="AI39" s="1"/>
    </row>
    <row r="40" customFormat="1" ht="80" customHeight="1" spans="1:35">
      <c r="A40" s="49">
        <v>2</v>
      </c>
      <c r="B40" s="55" t="s">
        <v>367</v>
      </c>
      <c r="C40" s="56" t="s">
        <v>48</v>
      </c>
      <c r="D40" s="55" t="s">
        <v>368</v>
      </c>
      <c r="E40" s="57">
        <v>168000</v>
      </c>
      <c r="F40" s="56" t="s">
        <v>369</v>
      </c>
      <c r="G40" s="41" t="s">
        <v>312</v>
      </c>
      <c r="H40" s="42"/>
      <c r="I40" s="1"/>
      <c r="J40" s="1"/>
      <c r="K40" s="1"/>
      <c r="L40" s="1"/>
      <c r="M40" s="1"/>
      <c r="N40" s="1"/>
      <c r="O40" s="1"/>
      <c r="P40" s="1"/>
      <c r="Q40" s="1"/>
      <c r="R40" s="1"/>
      <c r="S40" s="1"/>
      <c r="T40" s="1"/>
      <c r="U40" s="1"/>
      <c r="V40" s="1"/>
      <c r="W40" s="1"/>
      <c r="X40" s="1"/>
      <c r="Y40" s="1"/>
      <c r="Z40" s="1"/>
      <c r="AA40" s="1"/>
      <c r="AB40" s="1"/>
      <c r="AC40" s="1"/>
      <c r="AD40" s="1"/>
      <c r="AH40" s="1"/>
      <c r="AI40" s="1"/>
    </row>
    <row r="41" customFormat="1" ht="80" customHeight="1" spans="1:35">
      <c r="A41" s="49">
        <v>3</v>
      </c>
      <c r="B41" s="55" t="s">
        <v>370</v>
      </c>
      <c r="C41" s="56" t="s">
        <v>48</v>
      </c>
      <c r="D41" s="55" t="s">
        <v>371</v>
      </c>
      <c r="E41" s="57">
        <v>160000</v>
      </c>
      <c r="F41" s="56" t="s">
        <v>372</v>
      </c>
      <c r="G41" s="41" t="s">
        <v>312</v>
      </c>
      <c r="H41" s="42"/>
      <c r="I41" s="1"/>
      <c r="J41" s="1"/>
      <c r="K41" s="1"/>
      <c r="L41" s="1"/>
      <c r="M41" s="1"/>
      <c r="N41" s="1"/>
      <c r="O41" s="1"/>
      <c r="P41" s="1"/>
      <c r="Q41" s="1"/>
      <c r="R41" s="1"/>
      <c r="S41" s="1"/>
      <c r="T41" s="1"/>
      <c r="U41" s="1"/>
      <c r="V41" s="1"/>
      <c r="W41" s="1"/>
      <c r="X41" s="1"/>
      <c r="Y41" s="1"/>
      <c r="Z41" s="1"/>
      <c r="AA41" s="1"/>
      <c r="AB41" s="1"/>
      <c r="AC41" s="1"/>
      <c r="AD41" s="1"/>
      <c r="AH41" s="1"/>
      <c r="AI41" s="1"/>
    </row>
    <row r="42" s="2" customFormat="1" ht="50" customHeight="1" spans="1:35">
      <c r="A42" s="31" t="s">
        <v>210</v>
      </c>
      <c r="B42" s="32" t="s">
        <v>272</v>
      </c>
      <c r="C42" s="33">
        <f>A43</f>
        <v>1</v>
      </c>
      <c r="D42" s="32"/>
      <c r="E42" s="34">
        <f>SUM(E43:E48)</f>
        <v>10780</v>
      </c>
      <c r="F42" s="35"/>
      <c r="G42" s="36"/>
      <c r="H42" s="30"/>
      <c r="I42" s="63"/>
      <c r="J42" s="63"/>
      <c r="K42" s="63"/>
      <c r="L42" s="63"/>
      <c r="M42" s="63"/>
      <c r="N42" s="63"/>
      <c r="O42" s="64"/>
      <c r="P42" s="64"/>
      <c r="Q42" s="64"/>
      <c r="R42" s="64"/>
      <c r="S42" s="64"/>
      <c r="T42" s="64"/>
      <c r="U42" s="64"/>
      <c r="V42" s="64"/>
      <c r="W42" s="64"/>
      <c r="X42" s="64"/>
      <c r="Y42" s="67"/>
      <c r="Z42" s="67"/>
      <c r="AA42" s="68"/>
      <c r="AB42" s="66"/>
      <c r="AC42" s="66"/>
      <c r="AD42" s="66"/>
      <c r="AH42" s="68"/>
      <c r="AI42" s="69"/>
    </row>
    <row r="43" s="2" customFormat="1" ht="80" customHeight="1" spans="1:8">
      <c r="A43" s="37">
        <v>1</v>
      </c>
      <c r="B43" s="38" t="s">
        <v>373</v>
      </c>
      <c r="C43" s="58" t="s">
        <v>71</v>
      </c>
      <c r="D43" s="38" t="s">
        <v>374</v>
      </c>
      <c r="E43" s="59">
        <v>10780</v>
      </c>
      <c r="F43" s="41" t="s">
        <v>264</v>
      </c>
      <c r="G43" s="60" t="s">
        <v>296</v>
      </c>
      <c r="H43" s="44"/>
    </row>
  </sheetData>
  <mergeCells count="3">
    <mergeCell ref="A1:B1"/>
    <mergeCell ref="A2:H2"/>
    <mergeCell ref="F4:G4"/>
  </mergeCells>
  <conditionalFormatting sqref="B13">
    <cfRule type="duplicateValues" dxfId="0" priority="13"/>
    <cfRule type="duplicateValues" dxfId="0" priority="12" stopIfTrue="1"/>
    <cfRule type="duplicateValues" dxfId="0" priority="11" stopIfTrue="1"/>
    <cfRule type="duplicateValues" dxfId="0" priority="10" stopIfTrue="1"/>
  </conditionalFormatting>
  <conditionalFormatting sqref="B17">
    <cfRule type="duplicateValues" dxfId="0" priority="1"/>
  </conditionalFormatting>
  <conditionalFormatting sqref="B19">
    <cfRule type="duplicateValues" dxfId="0" priority="25"/>
    <cfRule type="duplicateValues" dxfId="0" priority="24" stopIfTrue="1"/>
    <cfRule type="duplicateValues" dxfId="0" priority="23" stopIfTrue="1"/>
    <cfRule type="duplicateValues" dxfId="0" priority="22" stopIfTrue="1"/>
  </conditionalFormatting>
  <conditionalFormatting sqref="B20">
    <cfRule type="duplicateValues" dxfId="0" priority="5"/>
    <cfRule type="duplicateValues" dxfId="0" priority="4" stopIfTrue="1"/>
    <cfRule type="duplicateValues" dxfId="0" priority="3" stopIfTrue="1"/>
    <cfRule type="duplicateValues" dxfId="0" priority="2" stopIfTrue="1"/>
  </conditionalFormatting>
  <conditionalFormatting sqref="B22">
    <cfRule type="duplicateValues" dxfId="0" priority="9"/>
    <cfRule type="duplicateValues" dxfId="0" priority="8" stopIfTrue="1"/>
    <cfRule type="duplicateValues" dxfId="0" priority="7" stopIfTrue="1"/>
    <cfRule type="duplicateValues" dxfId="0" priority="6" stopIfTrue="1"/>
  </conditionalFormatting>
  <conditionalFormatting sqref="B23:B24">
    <cfRule type="duplicateValues" dxfId="0" priority="17"/>
    <cfRule type="duplicateValues" dxfId="0" priority="16" stopIfTrue="1"/>
    <cfRule type="duplicateValues" dxfId="0" priority="15" stopIfTrue="1"/>
    <cfRule type="duplicateValues" dxfId="0" priority="14" stopIfTrue="1"/>
  </conditionalFormatting>
  <conditionalFormatting sqref="B14:B16 B18">
    <cfRule type="duplicateValues" dxfId="0" priority="21"/>
    <cfRule type="duplicateValues" dxfId="0" priority="20" stopIfTrue="1"/>
    <cfRule type="duplicateValues" dxfId="0" priority="19" stopIfTrue="1"/>
    <cfRule type="duplicateValues" dxfId="0" priority="18" stopIfTrue="1"/>
  </conditionalFormatting>
  <pageMargins left="0.472222222222222" right="0.432638888888889" top="0.393055555555556" bottom="0.747916666666667" header="0.393055555555556" footer="0.5"/>
  <pageSetup paperSize="9" scale="91"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计划实施项目（附1）</vt:lpstr>
      <vt:lpstr>预备项目(附2）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2019-10-29T08:20:00Z</cp:lastPrinted>
  <dcterms:modified xsi:type="dcterms:W3CDTF">2020-11-05T02:21:06Z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