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725"/>
  </bookViews>
  <sheets>
    <sheet name="业务收支计划表汇总" sheetId="8" r:id="rId1"/>
  </sheets>
  <definedNames>
    <definedName name="_xlnm.Print_Area" localSheetId="0">业务收支计划表汇总!$A$1:$H$28</definedName>
  </definedNames>
  <calcPr calcId="144525"/>
</workbook>
</file>

<file path=xl/sharedStrings.xml><?xml version="1.0" encoding="utf-8"?>
<sst xmlns="http://schemas.openxmlformats.org/spreadsheetml/2006/main" count="58" uniqueCount="54">
  <si>
    <t>附件</t>
  </si>
  <si>
    <t>2022年度住房公积金业务收支预算汇总表</t>
  </si>
  <si>
    <t>机构名称：塔城地区住房公积金管理中心</t>
  </si>
  <si>
    <t>单位：元</t>
  </si>
  <si>
    <t>编号</t>
  </si>
  <si>
    <t>项目</t>
  </si>
  <si>
    <t>上年预算</t>
  </si>
  <si>
    <t>实际完成</t>
  </si>
  <si>
    <t>上年预算执行情况</t>
  </si>
  <si>
    <t>本年预算</t>
  </si>
  <si>
    <t>比上年实际完成增幅(+/-)%</t>
  </si>
  <si>
    <t>计算依据、说明等</t>
  </si>
  <si>
    <t>金额</t>
  </si>
  <si>
    <t>（%）</t>
  </si>
  <si>
    <t>一、</t>
  </si>
  <si>
    <t>归集合计</t>
  </si>
  <si>
    <t>二、</t>
  </si>
  <si>
    <t>提取合计</t>
  </si>
  <si>
    <t xml:space="preserve">    </t>
  </si>
  <si>
    <t>三、</t>
  </si>
  <si>
    <t>个人住房贷款</t>
  </si>
  <si>
    <t>四、</t>
  </si>
  <si>
    <t>增值收益</t>
  </si>
  <si>
    <t>1、</t>
  </si>
  <si>
    <t>业务收入合计</t>
  </si>
  <si>
    <t>住房公积金利息收入</t>
  </si>
  <si>
    <t>根据财政部《关于进一步加强财政部门和预算单位资金存放管理》文件的规定，预算单位资金定期存款期限一般控制在1年以内（含1年）</t>
  </si>
  <si>
    <t>增值收益利息收入</t>
  </si>
  <si>
    <t>委托贷款利息收入</t>
  </si>
  <si>
    <t>根据中国人民银行相关规定，住房公积金贷款利率按照五年以下（含五年）2.75%，五年以上3.25%执行，第二套住房的贷款利率为基准利率的1.1倍。</t>
  </si>
  <si>
    <t>国家债券利息收入</t>
  </si>
  <si>
    <t>其他收入</t>
  </si>
  <si>
    <t>逾期贷款罚息收入</t>
  </si>
  <si>
    <t>2、</t>
  </si>
  <si>
    <t>业务支出</t>
  </si>
  <si>
    <t>住房公积金利息支出</t>
  </si>
  <si>
    <t>根据《关于完善职工住房公积金帐户存款利率形成机制的通知》的规定，统一按一年期定期存款基准利率1.5%执行</t>
  </si>
  <si>
    <t>住房公积金归集手续费支出</t>
  </si>
  <si>
    <t>委托贷款手续费支出</t>
  </si>
  <si>
    <t>贴息支出</t>
  </si>
  <si>
    <t>贷款担保费支出</t>
  </si>
  <si>
    <t>银行借款利息支出</t>
  </si>
  <si>
    <t>抵押费支出</t>
  </si>
  <si>
    <t>根据发改价格规【2016】2559号文件规定，住宅类不动产登记收费标准为每件80元，非住宅类不动产登记收费标准为每件550元</t>
  </si>
  <si>
    <t>其他支出</t>
  </si>
  <si>
    <t>五、</t>
  </si>
  <si>
    <t>增值收益分配</t>
  </si>
  <si>
    <t>提取贷款风险准备</t>
  </si>
  <si>
    <t>根据财综字【1999】59号文件规定，贷款风险准备金按贷款余额的1%核定。</t>
  </si>
  <si>
    <r>
      <rPr>
        <sz val="11"/>
        <color rgb="FF000000"/>
        <rFont val="Segoe UI"/>
        <charset val="134"/>
      </rPr>
      <t> </t>
    </r>
    <r>
      <rPr>
        <sz val="11"/>
        <color rgb="FF000000"/>
        <rFont val="宋体"/>
        <charset val="134"/>
      </rPr>
      <t>提取公积金中心管理费用</t>
    </r>
  </si>
  <si>
    <t>根据财综字【1999】59号文件规定。</t>
  </si>
  <si>
    <t>3、</t>
  </si>
  <si>
    <r>
      <rPr>
        <sz val="11"/>
        <color rgb="FF000000"/>
        <rFont val="Segoe UI"/>
        <charset val="134"/>
      </rPr>
      <t> </t>
    </r>
    <r>
      <rPr>
        <sz val="11"/>
        <color rgb="FF000000"/>
        <rFont val="宋体"/>
        <charset val="134"/>
      </rPr>
      <t>城市廉租住房建设补充资金</t>
    </r>
  </si>
  <si>
    <t>根据财综字【1999】59号文件规定，住房公积金增收益在建立住房公积金贷款风险准备金和上交财政管理费用后的余额，作为城市廉租住房建设补充资金。</t>
  </si>
</sst>
</file>

<file path=xl/styles.xml><?xml version="1.0" encoding="utf-8"?>
<styleSheet xmlns="http://schemas.openxmlformats.org/spreadsheetml/2006/main">
  <numFmts count="5">
    <numFmt numFmtId="176" formatCode="0.00_ "/>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4">
    <font>
      <sz val="11"/>
      <color theme="1"/>
      <name val="宋体"/>
      <charset val="134"/>
      <scheme val="minor"/>
    </font>
    <font>
      <b/>
      <sz val="11"/>
      <color theme="1"/>
      <name val="宋体"/>
      <charset val="134"/>
      <scheme val="minor"/>
    </font>
    <font>
      <sz val="8"/>
      <color theme="1"/>
      <name val="宋体"/>
      <charset val="134"/>
      <scheme val="minor"/>
    </font>
    <font>
      <b/>
      <sz val="16"/>
      <color theme="1"/>
      <name val="宋体"/>
      <charset val="134"/>
      <scheme val="minor"/>
    </font>
    <font>
      <b/>
      <sz val="10.5"/>
      <color rgb="FF333333"/>
      <name val="宋体"/>
      <charset val="134"/>
    </font>
    <font>
      <b/>
      <sz val="10.5"/>
      <color rgb="FF333333"/>
      <name val="Segoe UI"/>
      <charset val="134"/>
    </font>
    <font>
      <b/>
      <sz val="11"/>
      <color rgb="FF333333"/>
      <name val="宋体"/>
      <charset val="134"/>
    </font>
    <font>
      <b/>
      <sz val="10"/>
      <color theme="1"/>
      <name val="宋体"/>
      <charset val="134"/>
      <scheme val="minor"/>
    </font>
    <font>
      <b/>
      <sz val="8"/>
      <color theme="1"/>
      <name val="宋体"/>
      <charset val="134"/>
      <scheme val="minor"/>
    </font>
    <font>
      <sz val="10"/>
      <color theme="1"/>
      <name val="宋体"/>
      <charset val="134"/>
      <scheme val="minor"/>
    </font>
    <font>
      <sz val="10"/>
      <color theme="1"/>
      <name val="宋体"/>
      <charset val="134"/>
    </font>
    <font>
      <sz val="11"/>
      <color rgb="FF333333"/>
      <name val="宋体"/>
      <charset val="134"/>
    </font>
    <font>
      <sz val="10"/>
      <color rgb="FF333333"/>
      <name val="宋体"/>
      <charset val="134"/>
    </font>
    <font>
      <sz val="11"/>
      <color rgb="FF000000"/>
      <name val="宋体"/>
      <charset val="134"/>
    </font>
    <font>
      <sz val="11"/>
      <color rgb="FF000000"/>
      <name val="Segoe UI"/>
      <charset val="134"/>
    </font>
    <font>
      <sz val="11"/>
      <color theme="1"/>
      <name val="宋体"/>
      <charset val="0"/>
      <scheme val="minor"/>
    </font>
    <font>
      <sz val="11"/>
      <color theme="0"/>
      <name val="宋体"/>
      <charset val="0"/>
      <scheme val="minor"/>
    </font>
    <font>
      <b/>
      <sz val="15"/>
      <color theme="3"/>
      <name val="宋体"/>
      <charset val="134"/>
      <scheme val="minor"/>
    </font>
    <font>
      <sz val="11"/>
      <color rgb="FF9C0006"/>
      <name val="宋体"/>
      <charset val="0"/>
      <scheme val="minor"/>
    </font>
    <font>
      <sz val="11"/>
      <color rgb="FF006100"/>
      <name val="宋体"/>
      <charset val="0"/>
      <scheme val="minor"/>
    </font>
    <font>
      <b/>
      <sz val="11"/>
      <color rgb="FFFA7D00"/>
      <name val="宋体"/>
      <charset val="0"/>
      <scheme val="minor"/>
    </font>
    <font>
      <sz val="11"/>
      <color rgb="FF3F3F76"/>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FA7D00"/>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rgb="FFFFFFCC"/>
        <bgColor indexed="64"/>
      </patternFill>
    </fill>
    <fill>
      <patternFill patternType="solid">
        <fgColor rgb="FFFFC7CE"/>
        <bgColor indexed="64"/>
      </patternFill>
    </fill>
    <fill>
      <patternFill patternType="solid">
        <fgColor theme="9"/>
        <bgColor indexed="64"/>
      </patternFill>
    </fill>
    <fill>
      <patternFill patternType="solid">
        <fgColor theme="7"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7"/>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8"/>
        <bgColor indexed="64"/>
      </patternFill>
    </fill>
    <fill>
      <patternFill patternType="solid">
        <fgColor theme="9" tint="0.799981688894314"/>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15" borderId="0" applyNumberFormat="0" applyBorder="0" applyAlignment="0" applyProtection="0">
      <alignment vertical="center"/>
    </xf>
    <xf numFmtId="0" fontId="21" fillId="1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1" borderId="0" applyNumberFormat="0" applyBorder="0" applyAlignment="0" applyProtection="0">
      <alignment vertical="center"/>
    </xf>
    <xf numFmtId="0" fontId="18" fillId="7" borderId="0" applyNumberFormat="0" applyBorder="0" applyAlignment="0" applyProtection="0">
      <alignment vertical="center"/>
    </xf>
    <xf numFmtId="43" fontId="0" fillId="0" borderId="0" applyFont="0" applyFill="0" applyBorder="0" applyAlignment="0" applyProtection="0">
      <alignment vertical="center"/>
    </xf>
    <xf numFmtId="0" fontId="16" fillId="14"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6" borderId="5" applyNumberFormat="0" applyFont="0" applyAlignment="0" applyProtection="0">
      <alignment vertical="center"/>
    </xf>
    <xf numFmtId="0" fontId="16" fillId="27" borderId="0" applyNumberFormat="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7" fillId="0" borderId="4" applyNumberFormat="0" applyFill="0" applyAlignment="0" applyProtection="0">
      <alignment vertical="center"/>
    </xf>
    <xf numFmtId="0" fontId="22" fillId="0" borderId="4" applyNumberFormat="0" applyFill="0" applyAlignment="0" applyProtection="0">
      <alignment vertical="center"/>
    </xf>
    <xf numFmtId="0" fontId="16" fillId="26" borderId="0" applyNumberFormat="0" applyBorder="0" applyAlignment="0" applyProtection="0">
      <alignment vertical="center"/>
    </xf>
    <xf numFmtId="0" fontId="26" fillId="0" borderId="9" applyNumberFormat="0" applyFill="0" applyAlignment="0" applyProtection="0">
      <alignment vertical="center"/>
    </xf>
    <xf numFmtId="0" fontId="16" fillId="20" borderId="0" applyNumberFormat="0" applyBorder="0" applyAlignment="0" applyProtection="0">
      <alignment vertical="center"/>
    </xf>
    <xf numFmtId="0" fontId="31" fillId="13" borderId="11" applyNumberFormat="0" applyAlignment="0" applyProtection="0">
      <alignment vertical="center"/>
    </xf>
    <xf numFmtId="0" fontId="20" fillId="13" borderId="6" applyNumberFormat="0" applyAlignment="0" applyProtection="0">
      <alignment vertical="center"/>
    </xf>
    <xf numFmtId="0" fontId="25" fillId="25" borderId="8" applyNumberFormat="0" applyAlignment="0" applyProtection="0">
      <alignment vertical="center"/>
    </xf>
    <xf numFmtId="0" fontId="15" fillId="33" borderId="0" applyNumberFormat="0" applyBorder="0" applyAlignment="0" applyProtection="0">
      <alignment vertical="center"/>
    </xf>
    <xf numFmtId="0" fontId="16" fillId="24" borderId="0" applyNumberFormat="0" applyBorder="0" applyAlignment="0" applyProtection="0">
      <alignment vertical="center"/>
    </xf>
    <xf numFmtId="0" fontId="30" fillId="0" borderId="10" applyNumberFormat="0" applyFill="0" applyAlignment="0" applyProtection="0">
      <alignment vertical="center"/>
    </xf>
    <xf numFmtId="0" fontId="24" fillId="0" borderId="7" applyNumberFormat="0" applyFill="0" applyAlignment="0" applyProtection="0">
      <alignment vertical="center"/>
    </xf>
    <xf numFmtId="0" fontId="19" fillId="10" borderId="0" applyNumberFormat="0" applyBorder="0" applyAlignment="0" applyProtection="0">
      <alignment vertical="center"/>
    </xf>
    <xf numFmtId="0" fontId="29" fillId="31" borderId="0" applyNumberFormat="0" applyBorder="0" applyAlignment="0" applyProtection="0">
      <alignment vertical="center"/>
    </xf>
    <xf numFmtId="0" fontId="15" fillId="30" borderId="0" applyNumberFormat="0" applyBorder="0" applyAlignment="0" applyProtection="0">
      <alignment vertical="center"/>
    </xf>
    <xf numFmtId="0" fontId="16" fillId="23" borderId="0" applyNumberFormat="0" applyBorder="0" applyAlignment="0" applyProtection="0">
      <alignment vertical="center"/>
    </xf>
    <xf numFmtId="0" fontId="15" fillId="22" borderId="0" applyNumberFormat="0" applyBorder="0" applyAlignment="0" applyProtection="0">
      <alignment vertical="center"/>
    </xf>
    <xf numFmtId="0" fontId="15" fillId="19" borderId="0" applyNumberFormat="0" applyBorder="0" applyAlignment="0" applyProtection="0">
      <alignment vertical="center"/>
    </xf>
    <xf numFmtId="0" fontId="15" fillId="18" borderId="0" applyNumberFormat="0" applyBorder="0" applyAlignment="0" applyProtection="0">
      <alignment vertical="center"/>
    </xf>
    <xf numFmtId="0" fontId="15" fillId="21" borderId="0" applyNumberFormat="0" applyBorder="0" applyAlignment="0" applyProtection="0">
      <alignment vertical="center"/>
    </xf>
    <xf numFmtId="0" fontId="16" fillId="5" borderId="0" applyNumberFormat="0" applyBorder="0" applyAlignment="0" applyProtection="0">
      <alignment vertical="center"/>
    </xf>
    <xf numFmtId="0" fontId="16" fillId="12" borderId="0" applyNumberFormat="0" applyBorder="0" applyAlignment="0" applyProtection="0">
      <alignment vertical="center"/>
    </xf>
    <xf numFmtId="0" fontId="15" fillId="9" borderId="0" applyNumberFormat="0" applyBorder="0" applyAlignment="0" applyProtection="0">
      <alignment vertical="center"/>
    </xf>
    <xf numFmtId="0" fontId="15" fillId="4" borderId="0" applyNumberFormat="0" applyBorder="0" applyAlignment="0" applyProtection="0">
      <alignment vertical="center"/>
    </xf>
    <xf numFmtId="0" fontId="16" fillId="32" borderId="0" applyNumberFormat="0" applyBorder="0" applyAlignment="0" applyProtection="0">
      <alignment vertical="center"/>
    </xf>
    <xf numFmtId="0" fontId="15" fillId="3" borderId="0" applyNumberFormat="0" applyBorder="0" applyAlignment="0" applyProtection="0">
      <alignment vertical="center"/>
    </xf>
    <xf numFmtId="0" fontId="16" fillId="29" borderId="0" applyNumberFormat="0" applyBorder="0" applyAlignment="0" applyProtection="0">
      <alignment vertical="center"/>
    </xf>
    <xf numFmtId="0" fontId="16" fillId="8" borderId="0" applyNumberFormat="0" applyBorder="0" applyAlignment="0" applyProtection="0">
      <alignment vertical="center"/>
    </xf>
    <xf numFmtId="0" fontId="15" fillId="17" borderId="0" applyNumberFormat="0" applyBorder="0" applyAlignment="0" applyProtection="0">
      <alignment vertical="center"/>
    </xf>
    <xf numFmtId="0" fontId="16" fillId="28" borderId="0" applyNumberFormat="0" applyBorder="0" applyAlignment="0" applyProtection="0">
      <alignment vertical="center"/>
    </xf>
  </cellStyleXfs>
  <cellXfs count="3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horizontal="center" vertical="center"/>
    </xf>
    <xf numFmtId="0" fontId="1"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8" fillId="0" borderId="1" xfId="0" applyFont="1" applyBorder="1" applyAlignment="1">
      <alignment horizontal="center" vertical="center"/>
    </xf>
    <xf numFmtId="0" fontId="1" fillId="0" borderId="3" xfId="0" applyFont="1" applyFill="1" applyBorder="1" applyAlignment="1">
      <alignment horizontal="center" vertical="center"/>
    </xf>
    <xf numFmtId="0" fontId="8" fillId="0" borderId="3" xfId="0" applyFont="1" applyBorder="1" applyAlignment="1">
      <alignment horizontal="center" vertical="center"/>
    </xf>
    <xf numFmtId="0" fontId="1" fillId="0" borderId="2" xfId="0" applyFont="1" applyFill="1" applyBorder="1">
      <alignment vertical="center"/>
    </xf>
    <xf numFmtId="176" fontId="9" fillId="0" borderId="2" xfId="0" applyNumberFormat="1" applyFont="1" applyFill="1" applyBorder="1" applyAlignment="1">
      <alignment horizontal="center" vertical="center"/>
    </xf>
    <xf numFmtId="10" fontId="9" fillId="0" borderId="2" xfId="0" applyNumberFormat="1" applyFont="1" applyBorder="1" applyAlignment="1">
      <alignment horizontal="center" vertical="center"/>
    </xf>
    <xf numFmtId="0" fontId="2" fillId="0" borderId="2" xfId="0" applyFont="1" applyBorder="1">
      <alignment vertical="center"/>
    </xf>
    <xf numFmtId="0" fontId="0" fillId="0" borderId="2" xfId="0" applyFont="1" applyFill="1" applyBorder="1">
      <alignment vertical="center"/>
    </xf>
    <xf numFmtId="176" fontId="10" fillId="0" borderId="2" xfId="0" applyNumberFormat="1" applyFont="1" applyFill="1" applyBorder="1" applyAlignment="1">
      <alignment horizontal="center" vertical="center" wrapText="1"/>
    </xf>
    <xf numFmtId="0" fontId="11" fillId="0" borderId="2" xfId="0" applyFont="1" applyFill="1" applyBorder="1" applyAlignment="1">
      <alignment horizontal="left" vertical="center"/>
    </xf>
    <xf numFmtId="176" fontId="10" fillId="0" borderId="2" xfId="0" applyNumberFormat="1" applyFont="1" applyBorder="1" applyAlignment="1">
      <alignment horizontal="center" vertical="center"/>
    </xf>
    <xf numFmtId="0" fontId="2" fillId="0" borderId="1" xfId="0" applyFont="1" applyBorder="1" applyAlignment="1">
      <alignment horizontal="left" vertical="center" wrapText="1"/>
    </xf>
    <xf numFmtId="176" fontId="10" fillId="2" borderId="2" xfId="0" applyNumberFormat="1" applyFont="1" applyFill="1" applyBorder="1" applyAlignment="1">
      <alignment horizontal="center" vertical="center"/>
    </xf>
    <xf numFmtId="0" fontId="2" fillId="0" borderId="3" xfId="0" applyFont="1" applyBorder="1" applyAlignment="1">
      <alignment horizontal="left" vertical="center" wrapText="1"/>
    </xf>
    <xf numFmtId="0" fontId="2" fillId="0" borderId="2" xfId="0" applyFont="1" applyFill="1" applyBorder="1" applyAlignment="1">
      <alignment vertical="center" wrapText="1"/>
    </xf>
    <xf numFmtId="4" fontId="2" fillId="0" borderId="2" xfId="0" applyNumberFormat="1" applyFont="1" applyBorder="1" applyAlignment="1">
      <alignment vertical="center" wrapText="1"/>
    </xf>
    <xf numFmtId="176" fontId="10" fillId="0" borderId="2" xfId="0" applyNumberFormat="1" applyFont="1" applyFill="1" applyBorder="1" applyAlignment="1">
      <alignment horizontal="center" vertical="center"/>
    </xf>
    <xf numFmtId="0" fontId="2" fillId="0" borderId="2" xfId="0" applyFont="1" applyBorder="1" applyAlignment="1">
      <alignment vertical="center" wrapText="1"/>
    </xf>
    <xf numFmtId="4" fontId="12" fillId="0" borderId="2" xfId="0" applyNumberFormat="1" applyFont="1" applyBorder="1" applyAlignment="1">
      <alignment horizontal="center" vertical="center"/>
    </xf>
    <xf numFmtId="0" fontId="13" fillId="0" borderId="2" xfId="0" applyFont="1" applyFill="1" applyBorder="1" applyAlignment="1">
      <alignment horizontal="left" vertical="center"/>
    </xf>
    <xf numFmtId="0" fontId="14" fillId="0" borderId="2"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pageSetUpPr fitToPage="1"/>
  </sheetPr>
  <dimension ref="A1:H28"/>
  <sheetViews>
    <sheetView tabSelected="1" topLeftCell="A22" workbookViewId="0">
      <selection activeCell="D39" sqref="D39"/>
    </sheetView>
  </sheetViews>
  <sheetFormatPr defaultColWidth="9" defaultRowHeight="13.5" outlineLevelCol="7"/>
  <cols>
    <col min="1" max="1" width="4.625" customWidth="1"/>
    <col min="2" max="2" width="23.875" customWidth="1"/>
    <col min="3" max="3" width="13.875" customWidth="1"/>
    <col min="4" max="4" width="15.25" customWidth="1"/>
    <col min="5" max="5" width="9.625" customWidth="1"/>
    <col min="6" max="6" width="17.375" customWidth="1"/>
    <col min="7" max="7" width="13.75" customWidth="1"/>
    <col min="8" max="8" width="49" style="2" customWidth="1"/>
  </cols>
  <sheetData>
    <row r="1" spans="2:2">
      <c r="B1" t="s">
        <v>0</v>
      </c>
    </row>
    <row r="2" ht="22" customHeight="1" spans="1:8">
      <c r="A2" s="3" t="s">
        <v>1</v>
      </c>
      <c r="B2" s="3"/>
      <c r="C2" s="3"/>
      <c r="D2" s="3"/>
      <c r="E2" s="3"/>
      <c r="F2" s="3"/>
      <c r="G2" s="3"/>
      <c r="H2" s="3"/>
    </row>
    <row r="3" s="1" customFormat="1" ht="23" customHeight="1" spans="1:8">
      <c r="A3" s="4" t="s">
        <v>2</v>
      </c>
      <c r="B3" s="5"/>
      <c r="C3" s="5"/>
      <c r="D3" s="5"/>
      <c r="E3" s="4"/>
      <c r="H3" s="6" t="s">
        <v>3</v>
      </c>
    </row>
    <row r="4" ht="26" customHeight="1" spans="1:8">
      <c r="A4" s="7" t="s">
        <v>4</v>
      </c>
      <c r="B4" s="7" t="s">
        <v>5</v>
      </c>
      <c r="C4" s="8" t="s">
        <v>6</v>
      </c>
      <c r="D4" s="9" t="s">
        <v>7</v>
      </c>
      <c r="E4" s="10" t="s">
        <v>8</v>
      </c>
      <c r="F4" s="9" t="s">
        <v>9</v>
      </c>
      <c r="G4" s="11" t="s">
        <v>10</v>
      </c>
      <c r="H4" s="12" t="s">
        <v>11</v>
      </c>
    </row>
    <row r="5" ht="25" customHeight="1" spans="1:8">
      <c r="A5" s="13"/>
      <c r="B5" s="13"/>
      <c r="C5" s="8" t="s">
        <v>12</v>
      </c>
      <c r="D5" s="8" t="s">
        <v>12</v>
      </c>
      <c r="E5" s="9" t="s">
        <v>13</v>
      </c>
      <c r="F5" s="9" t="s">
        <v>12</v>
      </c>
      <c r="G5" s="11"/>
      <c r="H5" s="14"/>
    </row>
    <row r="6" ht="21" customHeight="1" spans="1:8">
      <c r="A6" s="15" t="s">
        <v>14</v>
      </c>
      <c r="B6" s="15" t="s">
        <v>15</v>
      </c>
      <c r="C6" s="16">
        <v>1065000000</v>
      </c>
      <c r="D6" s="16">
        <v>1386541885.84</v>
      </c>
      <c r="E6" s="16">
        <f>D6/C6*100</f>
        <v>130.191726369953</v>
      </c>
      <c r="F6" s="16">
        <v>1461000000</v>
      </c>
      <c r="G6" s="17">
        <f t="shared" ref="G6:G13" si="0">(F6-D6)/D6</f>
        <v>0.0537005877142266</v>
      </c>
      <c r="H6" s="18"/>
    </row>
    <row r="7" ht="21" customHeight="1" spans="1:8">
      <c r="A7" s="15" t="s">
        <v>16</v>
      </c>
      <c r="B7" s="15" t="s">
        <v>17</v>
      </c>
      <c r="C7" s="16">
        <v>543000000</v>
      </c>
      <c r="D7" s="16">
        <v>1197080050.24</v>
      </c>
      <c r="E7" s="16">
        <f>D7/C7*100</f>
        <v>220.456731167587</v>
      </c>
      <c r="F7" s="16">
        <v>1076000000</v>
      </c>
      <c r="G7" s="17">
        <f t="shared" si="0"/>
        <v>-0.10114615995457</v>
      </c>
      <c r="H7" s="18" t="s">
        <v>18</v>
      </c>
    </row>
    <row r="8" ht="21" customHeight="1" spans="1:8">
      <c r="A8" s="15" t="s">
        <v>19</v>
      </c>
      <c r="B8" s="15" t="s">
        <v>20</v>
      </c>
      <c r="C8" s="16">
        <v>495000000</v>
      </c>
      <c r="D8" s="16">
        <v>932553000</v>
      </c>
      <c r="E8" s="16">
        <f>D8/C8*100</f>
        <v>188.394545454545</v>
      </c>
      <c r="F8" s="16">
        <v>746000000</v>
      </c>
      <c r="G8" s="17">
        <f t="shared" si="0"/>
        <v>-0.200045466584741</v>
      </c>
      <c r="H8" s="18"/>
    </row>
    <row r="9" ht="21" customHeight="1" spans="1:8">
      <c r="A9" s="15" t="s">
        <v>21</v>
      </c>
      <c r="B9" s="15" t="s">
        <v>22</v>
      </c>
      <c r="C9" s="16"/>
      <c r="D9" s="16">
        <f>D10-D16</f>
        <v>75708207.59</v>
      </c>
      <c r="E9" s="16"/>
      <c r="F9" s="16">
        <f>F10-F16</f>
        <v>80668000</v>
      </c>
      <c r="G9" s="17">
        <v>0.09</v>
      </c>
      <c r="H9" s="18"/>
    </row>
    <row r="10" ht="21" customHeight="1" spans="1:8">
      <c r="A10" s="19" t="s">
        <v>23</v>
      </c>
      <c r="B10" s="19" t="s">
        <v>24</v>
      </c>
      <c r="C10" s="16"/>
      <c r="D10" s="16">
        <f>SUM(D11:D15)</f>
        <v>142493752.7</v>
      </c>
      <c r="E10" s="16"/>
      <c r="F10" s="20">
        <f>SUM(F11:F15)</f>
        <v>150792000</v>
      </c>
      <c r="G10" s="17">
        <f t="shared" si="0"/>
        <v>0.0582358674872629</v>
      </c>
      <c r="H10" s="18"/>
    </row>
    <row r="11" ht="21" customHeight="1" spans="1:8">
      <c r="A11" s="15"/>
      <c r="B11" s="21" t="s">
        <v>25</v>
      </c>
      <c r="C11" s="16"/>
      <c r="D11" s="20">
        <v>30021000.11</v>
      </c>
      <c r="E11" s="16"/>
      <c r="F11" s="22">
        <v>27000000</v>
      </c>
      <c r="G11" s="17">
        <f t="shared" si="0"/>
        <v>-0.100629562603869</v>
      </c>
      <c r="H11" s="23" t="s">
        <v>26</v>
      </c>
    </row>
    <row r="12" ht="21" customHeight="1" spans="1:8">
      <c r="A12" s="15"/>
      <c r="B12" s="21" t="s">
        <v>27</v>
      </c>
      <c r="C12" s="16"/>
      <c r="D12" s="20">
        <v>1009423.42</v>
      </c>
      <c r="E12" s="16"/>
      <c r="F12" s="24">
        <v>790000</v>
      </c>
      <c r="G12" s="17">
        <f t="shared" si="0"/>
        <v>-0.217375004039435</v>
      </c>
      <c r="H12" s="25"/>
    </row>
    <row r="13" ht="21" customHeight="1" spans="1:8">
      <c r="A13" s="15"/>
      <c r="B13" s="21" t="s">
        <v>28</v>
      </c>
      <c r="C13" s="16"/>
      <c r="D13" s="20">
        <v>111460096.17</v>
      </c>
      <c r="E13" s="16"/>
      <c r="F13" s="24">
        <v>123000000</v>
      </c>
      <c r="G13" s="17">
        <f t="shared" si="0"/>
        <v>0.103533948260723</v>
      </c>
      <c r="H13" s="26" t="s">
        <v>29</v>
      </c>
    </row>
    <row r="14" ht="21" customHeight="1" spans="1:8">
      <c r="A14" s="15"/>
      <c r="B14" s="21" t="s">
        <v>30</v>
      </c>
      <c r="C14" s="16"/>
      <c r="D14" s="20">
        <v>0</v>
      </c>
      <c r="E14" s="16"/>
      <c r="F14" s="24">
        <v>0</v>
      </c>
      <c r="G14" s="17"/>
      <c r="H14" s="18"/>
    </row>
    <row r="15" ht="21" customHeight="1" spans="1:8">
      <c r="A15" s="15"/>
      <c r="B15" s="21" t="s">
        <v>31</v>
      </c>
      <c r="C15" s="16"/>
      <c r="D15" s="20">
        <v>3233</v>
      </c>
      <c r="E15" s="16"/>
      <c r="F15" s="24">
        <v>2000</v>
      </c>
      <c r="G15" s="17">
        <f t="shared" ref="G15:G17" si="1">(F15-D15)/D15</f>
        <v>-0.381379523662233</v>
      </c>
      <c r="H15" s="18" t="s">
        <v>32</v>
      </c>
    </row>
    <row r="16" ht="21" customHeight="1" spans="1:8">
      <c r="A16" s="19" t="s">
        <v>33</v>
      </c>
      <c r="B16" s="21" t="s">
        <v>34</v>
      </c>
      <c r="C16" s="16"/>
      <c r="D16" s="20">
        <v>66785545.11</v>
      </c>
      <c r="E16" s="22"/>
      <c r="F16" s="24">
        <f>SUM(F17:F24)</f>
        <v>70124000</v>
      </c>
      <c r="G16" s="17">
        <f t="shared" si="1"/>
        <v>0.0499876864746908</v>
      </c>
      <c r="H16" s="18"/>
    </row>
    <row r="17" ht="21" customHeight="1" spans="1:8">
      <c r="A17" s="15"/>
      <c r="B17" s="21" t="s">
        <v>35</v>
      </c>
      <c r="C17" s="16"/>
      <c r="D17" s="20">
        <v>66082285.11</v>
      </c>
      <c r="E17" s="22"/>
      <c r="F17" s="24">
        <v>70000000</v>
      </c>
      <c r="G17" s="17">
        <f t="shared" si="1"/>
        <v>0.0592854027895465</v>
      </c>
      <c r="H17" s="27" t="s">
        <v>36</v>
      </c>
    </row>
    <row r="18" ht="21" customHeight="1" spans="1:8">
      <c r="A18" s="15"/>
      <c r="B18" s="21" t="s">
        <v>37</v>
      </c>
      <c r="C18" s="16"/>
      <c r="D18" s="16">
        <v>0</v>
      </c>
      <c r="E18" s="16"/>
      <c r="F18" s="16">
        <v>0</v>
      </c>
      <c r="G18" s="17"/>
      <c r="H18" s="18"/>
    </row>
    <row r="19" ht="21" customHeight="1" spans="1:8">
      <c r="A19" s="15"/>
      <c r="B19" s="21" t="s">
        <v>38</v>
      </c>
      <c r="C19" s="16"/>
      <c r="D19" s="16">
        <v>0</v>
      </c>
      <c r="E19" s="16"/>
      <c r="F19" s="16">
        <v>0</v>
      </c>
      <c r="G19" s="17"/>
      <c r="H19" s="18"/>
    </row>
    <row r="20" ht="21" customHeight="1" spans="1:8">
      <c r="A20" s="15"/>
      <c r="B20" s="21" t="s">
        <v>39</v>
      </c>
      <c r="C20" s="16"/>
      <c r="D20" s="16">
        <v>0</v>
      </c>
      <c r="E20" s="16"/>
      <c r="F20" s="16">
        <v>0</v>
      </c>
      <c r="G20" s="17"/>
      <c r="H20" s="18"/>
    </row>
    <row r="21" ht="21" customHeight="1" spans="1:8">
      <c r="A21" s="15"/>
      <c r="B21" s="21" t="s">
        <v>40</v>
      </c>
      <c r="C21" s="16"/>
      <c r="D21" s="16">
        <v>0</v>
      </c>
      <c r="E21" s="16"/>
      <c r="F21" s="16">
        <v>0</v>
      </c>
      <c r="G21" s="17"/>
      <c r="H21" s="18"/>
    </row>
    <row r="22" ht="21" customHeight="1" spans="1:8">
      <c r="A22" s="15"/>
      <c r="B22" s="21" t="s">
        <v>41</v>
      </c>
      <c r="C22" s="16"/>
      <c r="D22" s="16">
        <v>0</v>
      </c>
      <c r="E22" s="16"/>
      <c r="F22" s="16">
        <v>0</v>
      </c>
      <c r="G22" s="17"/>
      <c r="H22" s="18"/>
    </row>
    <row r="23" ht="21" customHeight="1" spans="1:8">
      <c r="A23" s="15"/>
      <c r="B23" s="21" t="s">
        <v>42</v>
      </c>
      <c r="C23" s="16"/>
      <c r="D23" s="20">
        <v>703260</v>
      </c>
      <c r="E23" s="22"/>
      <c r="F23" s="28">
        <v>124000</v>
      </c>
      <c r="G23" s="17">
        <f>(F23-D23)/D23</f>
        <v>-0.823678298211188</v>
      </c>
      <c r="H23" s="29" t="s">
        <v>43</v>
      </c>
    </row>
    <row r="24" ht="21" customHeight="1" spans="1:8">
      <c r="A24" s="15"/>
      <c r="B24" s="21" t="s">
        <v>44</v>
      </c>
      <c r="C24" s="16"/>
      <c r="D24" s="16">
        <v>0</v>
      </c>
      <c r="E24" s="16"/>
      <c r="F24" s="16">
        <v>0</v>
      </c>
      <c r="G24" s="17"/>
      <c r="H24" s="18"/>
    </row>
    <row r="25" ht="21" customHeight="1" spans="1:8">
      <c r="A25" s="15" t="s">
        <v>45</v>
      </c>
      <c r="B25" s="15" t="s">
        <v>46</v>
      </c>
      <c r="C25" s="16"/>
      <c r="D25" s="30">
        <v>75708207.59</v>
      </c>
      <c r="E25" s="16"/>
      <c r="F25" s="16">
        <v>80668000</v>
      </c>
      <c r="G25" s="17">
        <f>(F25-D25)/D25</f>
        <v>0.0655119513178795</v>
      </c>
      <c r="H25" s="18"/>
    </row>
    <row r="26" ht="33" customHeight="1" spans="1:8">
      <c r="A26" s="19" t="s">
        <v>23</v>
      </c>
      <c r="B26" s="31" t="s">
        <v>47</v>
      </c>
      <c r="C26" s="16"/>
      <c r="D26" s="30">
        <v>4738388.49</v>
      </c>
      <c r="E26" s="16"/>
      <c r="F26" s="16">
        <v>2813000</v>
      </c>
      <c r="G26" s="17">
        <f>(F26-D26)/D26</f>
        <v>-0.40633825066547</v>
      </c>
      <c r="H26" s="29" t="s">
        <v>48</v>
      </c>
    </row>
    <row r="27" ht="21" customHeight="1" spans="1:8">
      <c r="A27" s="19" t="s">
        <v>33</v>
      </c>
      <c r="B27" s="32" t="s">
        <v>49</v>
      </c>
      <c r="C27" s="16"/>
      <c r="D27" s="30">
        <v>12633981.23</v>
      </c>
      <c r="E27" s="16"/>
      <c r="F27" s="16">
        <v>15000000</v>
      </c>
      <c r="G27" s="17">
        <f>(F27-D27)/D27</f>
        <v>0.187274203351021</v>
      </c>
      <c r="H27" s="18" t="s">
        <v>50</v>
      </c>
    </row>
    <row r="28" ht="21" customHeight="1" spans="1:8">
      <c r="A28" s="19" t="s">
        <v>51</v>
      </c>
      <c r="B28" s="32" t="s">
        <v>52</v>
      </c>
      <c r="C28" s="16"/>
      <c r="D28" s="30">
        <v>58335837.87</v>
      </c>
      <c r="E28" s="16"/>
      <c r="F28" s="16">
        <v>62855000</v>
      </c>
      <c r="G28" s="17">
        <f>(F28-D28)/D28</f>
        <v>0.0774680247169989</v>
      </c>
      <c r="H28" s="29" t="s">
        <v>53</v>
      </c>
    </row>
  </sheetData>
  <mergeCells count="7">
    <mergeCell ref="A2:H2"/>
    <mergeCell ref="A3:D3"/>
    <mergeCell ref="A4:A5"/>
    <mergeCell ref="B4:B5"/>
    <mergeCell ref="G4:G5"/>
    <mergeCell ref="H4:H5"/>
    <mergeCell ref="H11:H12"/>
  </mergeCells>
  <pageMargins left="0.118055555555556" right="0.0388888888888889" top="0.196527777777778" bottom="0.196527777777778" header="0.156944444444444" footer="0.118055555555556"/>
  <pageSetup paperSize="9" scale="93"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业务收支计划表汇总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2021-09-03T11:37:00Z</dcterms:created>
  <dcterms:modified xsi:type="dcterms:W3CDTF">2022-03-28T03:26:10Z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KSOReadingLayout">
    <vt:bool>false</vt:bool>
  </property>
</Properties>
</file>