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印发稿 (分县)" sheetId="1" r:id="rId1"/>
  </sheets>
  <definedNames>
    <definedName name="_xlnm.Print_Titles" localSheetId="0">'印发稿 (分县)'!$4:$4</definedName>
  </definedNames>
  <calcPr fullCalcOnLoad="1"/>
</workbook>
</file>

<file path=xl/sharedStrings.xml><?xml version="1.0" encoding="utf-8"?>
<sst xmlns="http://schemas.openxmlformats.org/spreadsheetml/2006/main" count="49" uniqueCount="30">
  <si>
    <t>附件</t>
  </si>
  <si>
    <t>2018年度中央财政专项扶贫第二批资金分配汇总表</t>
  </si>
  <si>
    <t>单位：万元</t>
  </si>
  <si>
    <t>序号</t>
  </si>
  <si>
    <t>地州、县市</t>
  </si>
  <si>
    <t>全年总资金规模</t>
  </si>
  <si>
    <t>扶贫发展支出方向</t>
  </si>
  <si>
    <t>以工代赈支出方向</t>
  </si>
  <si>
    <t>少数民族发展支出方向</t>
  </si>
  <si>
    <t>国有贫困农场扶贫支出方向</t>
  </si>
  <si>
    <t>国有贫困牧场扶贫支出方向</t>
  </si>
  <si>
    <t>国有贫困林场扶贫支出方向</t>
  </si>
  <si>
    <t>合计</t>
  </si>
  <si>
    <t>提前下达</t>
  </si>
  <si>
    <t>本次下达</t>
  </si>
  <si>
    <t>小计</t>
  </si>
  <si>
    <t>常规       资金</t>
  </si>
  <si>
    <t>奖励资金</t>
  </si>
  <si>
    <t>易地扶贫搬迁贷款贴息资金</t>
  </si>
  <si>
    <t>其中：项目管理费</t>
  </si>
  <si>
    <t>一</t>
  </si>
  <si>
    <t>塔城地区</t>
  </si>
  <si>
    <t>托里县</t>
  </si>
  <si>
    <t>裕民县</t>
  </si>
  <si>
    <t>和布克赛尔县</t>
  </si>
  <si>
    <t>塔城市</t>
  </si>
  <si>
    <t>额敏县</t>
  </si>
  <si>
    <t>沙湾县</t>
  </si>
  <si>
    <t>乌苏市</t>
  </si>
  <si>
    <t>塔城地区种羊场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</si>
</sst>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_);[RED]\(0.0\)"/>
    <numFmt numFmtId="167" formatCode="0.00_);[RED]\(0.00\)"/>
    <numFmt numFmtId="168" formatCode="0.00%"/>
  </numFmts>
  <fonts count="16">
    <font>
      <sz val="10"/>
      <name val="微软雅黑"/>
      <family val="2"/>
    </font>
    <font>
      <sz val="10"/>
      <name val="Arial"/>
      <family val="0"/>
    </font>
    <font>
      <sz val="12"/>
      <name val="宋体"/>
      <family val="0"/>
    </font>
    <font>
      <sz val="10"/>
      <color indexed="8"/>
      <name val="黑体"/>
      <family val="0"/>
    </font>
    <font>
      <sz val="10"/>
      <name val="黑体"/>
      <family val="0"/>
    </font>
    <font>
      <sz val="12"/>
      <color indexed="8"/>
      <name val="仿宋_GB2312"/>
      <family val="3"/>
    </font>
    <font>
      <b/>
      <sz val="20"/>
      <name val="方正小标宋简体"/>
      <family val="0"/>
    </font>
    <font>
      <sz val="18"/>
      <name val="黑体"/>
      <family val="0"/>
    </font>
    <font>
      <b/>
      <sz val="10"/>
      <color indexed="10"/>
      <name val="黑体"/>
      <family val="0"/>
    </font>
    <font>
      <sz val="11"/>
      <color indexed="10"/>
      <name val="黑体"/>
      <family val="0"/>
    </font>
    <font>
      <sz val="12"/>
      <color indexed="8"/>
      <name val="黑体"/>
      <family val="0"/>
    </font>
    <font>
      <sz val="10"/>
      <color indexed="10"/>
      <name val="黑体"/>
      <family val="0"/>
    </font>
    <font>
      <b/>
      <sz val="12"/>
      <color indexed="8"/>
      <name val="黑体"/>
      <family val="0"/>
    </font>
    <font>
      <b/>
      <sz val="12"/>
      <name val="黑体"/>
      <family val="0"/>
    </font>
    <font>
      <b/>
      <sz val="10"/>
      <name val="黑体"/>
      <family val="0"/>
    </font>
    <font>
      <sz val="12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</cellStyleXfs>
  <cellXfs count="40">
    <xf numFmtId="164" fontId="0" fillId="0" borderId="0" xfId="0" applyAlignment="1">
      <alignment/>
    </xf>
    <xf numFmtId="164" fontId="3" fillId="0" borderId="0" xfId="20" applyFont="1" applyBorder="1" applyAlignment="1">
      <alignment horizontal="center" vertical="center"/>
      <protection/>
    </xf>
    <xf numFmtId="164" fontId="4" fillId="0" borderId="0" xfId="20" applyFont="1" applyFill="1" applyBorder="1" applyAlignment="1">
      <alignment horizontal="center" vertical="center" shrinkToFit="1"/>
      <protection/>
    </xf>
    <xf numFmtId="165" fontId="4" fillId="0" borderId="0" xfId="20" applyNumberFormat="1" applyFont="1" applyFill="1" applyBorder="1" applyAlignment="1">
      <alignment horizontal="center" vertical="center" shrinkToFit="1"/>
      <protection/>
    </xf>
    <xf numFmtId="166" fontId="4" fillId="0" borderId="0" xfId="20" applyNumberFormat="1" applyFont="1" applyFill="1" applyBorder="1" applyAlignment="1">
      <alignment horizontal="center" vertical="center" shrinkToFit="1"/>
      <protection/>
    </xf>
    <xf numFmtId="166" fontId="4" fillId="2" borderId="0" xfId="20" applyNumberFormat="1" applyFont="1" applyFill="1" applyBorder="1" applyAlignment="1">
      <alignment horizontal="center" vertical="center" shrinkToFit="1"/>
      <protection/>
    </xf>
    <xf numFmtId="167" fontId="4" fillId="0" borderId="0" xfId="20" applyNumberFormat="1" applyFont="1" applyFill="1" applyBorder="1" applyAlignment="1">
      <alignment horizontal="center" vertical="center" shrinkToFit="1"/>
      <protection/>
    </xf>
    <xf numFmtId="168" fontId="4" fillId="0" borderId="0" xfId="20" applyNumberFormat="1" applyFont="1" applyBorder="1" applyAlignment="1">
      <alignment horizontal="center"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5" fillId="0" borderId="0" xfId="20" applyFont="1" applyBorder="1" applyAlignment="1">
      <alignment horizontal="left" vertical="center"/>
      <protection/>
    </xf>
    <xf numFmtId="168" fontId="4" fillId="0" borderId="0" xfId="20" applyNumberFormat="1" applyFont="1" applyFill="1" applyBorder="1" applyAlignment="1">
      <alignment horizontal="center" vertical="center" shrinkToFit="1"/>
      <protection/>
    </xf>
    <xf numFmtId="164" fontId="6" fillId="0" borderId="0" xfId="20" applyFont="1" applyBorder="1" applyAlignment="1">
      <alignment horizontal="center" vertical="center" wrapText="1"/>
      <protection/>
    </xf>
    <xf numFmtId="164" fontId="7" fillId="0" borderId="0" xfId="20" applyFont="1" applyBorder="1" applyAlignment="1">
      <alignment horizontal="center" vertical="center"/>
      <protection/>
    </xf>
    <xf numFmtId="164" fontId="3" fillId="0" borderId="0" xfId="20" applyFont="1" applyFill="1" applyBorder="1" applyAlignment="1">
      <alignment horizontal="center" vertical="center"/>
      <protection/>
    </xf>
    <xf numFmtId="167" fontId="8" fillId="0" borderId="0" xfId="20" applyNumberFormat="1" applyFont="1" applyFill="1" applyBorder="1" applyAlignment="1">
      <alignment horizontal="center" vertical="center"/>
      <protection/>
    </xf>
    <xf numFmtId="165" fontId="9" fillId="0" borderId="0" xfId="20" applyNumberFormat="1" applyFont="1" applyFill="1" applyBorder="1" applyAlignment="1">
      <alignment horizontal="center" vertical="center"/>
      <protection/>
    </xf>
    <xf numFmtId="168" fontId="9" fillId="0" borderId="0" xfId="20" applyNumberFormat="1" applyFont="1" applyFill="1" applyBorder="1" applyAlignment="1">
      <alignment horizontal="center" vertical="center"/>
      <protection/>
    </xf>
    <xf numFmtId="166" fontId="9" fillId="0" borderId="0" xfId="20" applyNumberFormat="1" applyFont="1" applyFill="1" applyBorder="1" applyAlignment="1">
      <alignment horizontal="center" vertical="center"/>
      <protection/>
    </xf>
    <xf numFmtId="166" fontId="9" fillId="2" borderId="0" xfId="20" applyNumberFormat="1" applyFont="1" applyFill="1" applyBorder="1" applyAlignment="1">
      <alignment horizontal="center" vertical="center"/>
      <protection/>
    </xf>
    <xf numFmtId="167" fontId="9" fillId="0" borderId="0" xfId="20" applyNumberFormat="1" applyFont="1" applyFill="1" applyBorder="1" applyAlignment="1">
      <alignment horizontal="center" vertical="center"/>
      <protection/>
    </xf>
    <xf numFmtId="168" fontId="10" fillId="0" borderId="1" xfId="20" applyNumberFormat="1" applyFont="1" applyFill="1" applyBorder="1" applyAlignment="1">
      <alignment horizontal="center" vertical="center"/>
      <protection/>
    </xf>
    <xf numFmtId="164" fontId="11" fillId="0" borderId="0" xfId="20" applyFont="1" applyFill="1" applyBorder="1" applyAlignment="1">
      <alignment horizontal="center" vertical="center"/>
      <protection/>
    </xf>
    <xf numFmtId="164" fontId="12" fillId="0" borderId="2" xfId="20" applyFont="1" applyBorder="1" applyAlignment="1">
      <alignment horizontal="center" vertical="center" wrapText="1"/>
      <protection/>
    </xf>
    <xf numFmtId="164" fontId="12" fillId="0" borderId="3" xfId="20" applyFont="1" applyBorder="1" applyAlignment="1">
      <alignment horizontal="center" vertical="center" wrapText="1"/>
      <protection/>
    </xf>
    <xf numFmtId="165" fontId="13" fillId="0" borderId="4" xfId="20" applyNumberFormat="1" applyFont="1" applyFill="1" applyBorder="1" applyAlignment="1">
      <alignment horizontal="center" vertical="center" wrapText="1" shrinkToFit="1"/>
      <protection/>
    </xf>
    <xf numFmtId="164" fontId="12" fillId="0" borderId="4" xfId="20" applyFont="1" applyBorder="1" applyAlignment="1">
      <alignment horizontal="center" vertical="center" wrapText="1"/>
      <protection/>
    </xf>
    <xf numFmtId="167" fontId="12" fillId="0" borderId="4" xfId="20" applyNumberFormat="1" applyFont="1" applyBorder="1" applyAlignment="1">
      <alignment horizontal="center" vertical="center" wrapText="1"/>
      <protection/>
    </xf>
    <xf numFmtId="164" fontId="4" fillId="0" borderId="0" xfId="20" applyFont="1" applyBorder="1" applyAlignment="1">
      <alignment horizontal="center" vertical="center" wrapText="1"/>
      <protection/>
    </xf>
    <xf numFmtId="166" fontId="12" fillId="0" borderId="2" xfId="20" applyNumberFormat="1" applyFont="1" applyBorder="1" applyAlignment="1">
      <alignment horizontal="center" vertical="center" wrapText="1"/>
      <protection/>
    </xf>
    <xf numFmtId="167" fontId="12" fillId="0" borderId="2" xfId="20" applyNumberFormat="1" applyFont="1" applyBorder="1" applyAlignment="1">
      <alignment horizontal="center" vertical="center" wrapText="1"/>
      <protection/>
    </xf>
    <xf numFmtId="165" fontId="13" fillId="0" borderId="2" xfId="20" applyNumberFormat="1" applyFont="1" applyFill="1" applyBorder="1" applyAlignment="1">
      <alignment horizontal="center" vertical="center" wrapText="1" shrinkToFit="1"/>
      <protection/>
    </xf>
    <xf numFmtId="166" fontId="12" fillId="2" borderId="2" xfId="20" applyNumberFormat="1" applyFont="1" applyFill="1" applyBorder="1" applyAlignment="1">
      <alignment horizontal="center" vertical="center" wrapText="1"/>
      <protection/>
    </xf>
    <xf numFmtId="164" fontId="13" fillId="0" borderId="2" xfId="20" applyFont="1" applyFill="1" applyBorder="1" applyAlignment="1">
      <alignment horizontal="left" vertical="center" wrapText="1" shrinkToFit="1"/>
      <protection/>
    </xf>
    <xf numFmtId="164" fontId="13" fillId="0" borderId="2" xfId="20" applyNumberFormat="1" applyFont="1" applyBorder="1" applyAlignment="1">
      <alignment horizontal="center" vertical="center" wrapText="1"/>
      <protection/>
    </xf>
    <xf numFmtId="164" fontId="14" fillId="0" borderId="0" xfId="20" applyFont="1" applyBorder="1" applyAlignment="1">
      <alignment horizontal="center" vertical="center" wrapText="1"/>
      <protection/>
    </xf>
    <xf numFmtId="164" fontId="10" fillId="0" borderId="2" xfId="20" applyFont="1" applyBorder="1" applyAlignment="1">
      <alignment horizontal="center" vertical="center" wrapText="1"/>
      <protection/>
    </xf>
    <xf numFmtId="164" fontId="15" fillId="0" borderId="2" xfId="20" applyFont="1" applyFill="1" applyBorder="1" applyAlignment="1">
      <alignment horizontal="left" vertical="center" wrapText="1" indent="1" shrinkToFit="1"/>
      <protection/>
    </xf>
    <xf numFmtId="164" fontId="15" fillId="0" borderId="2" xfId="20" applyNumberFormat="1" applyFont="1" applyBorder="1" applyAlignment="1">
      <alignment horizontal="center" vertical="center" wrapText="1"/>
      <protection/>
    </xf>
    <xf numFmtId="164" fontId="15" fillId="0" borderId="2" xfId="20" applyNumberFormat="1" applyFont="1" applyFill="1" applyBorder="1" applyAlignment="1">
      <alignment horizontal="center" vertical="center" shrinkToFit="1"/>
      <protection/>
    </xf>
    <xf numFmtId="164" fontId="15" fillId="2" borderId="2" xfId="20" applyNumberFormat="1" applyFont="1" applyFill="1" applyBorder="1" applyAlignment="1">
      <alignment horizontal="center" vertic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tabSelected="1" zoomScale="85" zoomScaleNormal="85" workbookViewId="0" topLeftCell="A4">
      <selection activeCell="B10" sqref="B10"/>
    </sheetView>
  </sheetViews>
  <sheetFormatPr defaultColWidth="9.00390625" defaultRowHeight="20.25" customHeight="1"/>
  <cols>
    <col min="1" max="1" width="5.75390625" style="1" customWidth="1"/>
    <col min="2" max="2" width="14.75390625" style="2" customWidth="1"/>
    <col min="3" max="3" width="11.875" style="3" customWidth="1"/>
    <col min="4" max="4" width="10.25390625" style="3" customWidth="1"/>
    <col min="5" max="5" width="10.875" style="3" customWidth="1"/>
    <col min="6" max="6" width="9.375" style="3" customWidth="1"/>
    <col min="7" max="7" width="10.75390625" style="3" customWidth="1"/>
    <col min="8" max="8" width="9.50390625" style="3" customWidth="1"/>
    <col min="9" max="9" width="11.75390625" style="3" customWidth="1"/>
    <col min="10" max="10" width="10.875" style="3" customWidth="1"/>
    <col min="11" max="11" width="8.50390625" style="3" customWidth="1"/>
    <col min="12" max="12" width="5.00390625" style="3" customWidth="1"/>
    <col min="13" max="13" width="8.25390625" style="3" customWidth="1"/>
    <col min="14" max="14" width="8.00390625" style="3" customWidth="1"/>
    <col min="15" max="15" width="10.00390625" style="4" customWidth="1"/>
    <col min="16" max="16" width="9.25390625" style="3" customWidth="1"/>
    <col min="17" max="17" width="9.875" style="4" customWidth="1"/>
    <col min="18" max="18" width="8.625" style="5" customWidth="1"/>
    <col min="19" max="19" width="7.125" style="6" customWidth="1"/>
    <col min="20" max="20" width="8.125" style="6" customWidth="1"/>
    <col min="21" max="21" width="8.50390625" style="6" customWidth="1"/>
    <col min="22" max="22" width="8.50390625" style="3" customWidth="1"/>
    <col min="23" max="23" width="8.125" style="3" customWidth="1"/>
    <col min="24" max="24" width="9.00390625" style="6" customWidth="1"/>
    <col min="25" max="25" width="9.625" style="3" customWidth="1"/>
    <col min="26" max="26" width="8.25390625" style="3" customWidth="1"/>
    <col min="27" max="27" width="8.875" style="7" customWidth="1"/>
    <col min="28" max="28" width="10.25390625" style="8" customWidth="1"/>
    <col min="29" max="16384" width="9.25390625" style="8" customWidth="1"/>
  </cols>
  <sheetData>
    <row r="1" spans="1:6" ht="39" customHeight="1">
      <c r="A1" s="9" t="s">
        <v>0</v>
      </c>
      <c r="B1" s="9"/>
      <c r="F1" s="10"/>
    </row>
    <row r="2" spans="1:27" s="12" customFormat="1" ht="32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21" customFormat="1" ht="30" customHeight="1">
      <c r="A3" s="13"/>
      <c r="B3" s="14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7"/>
      <c r="P3" s="15"/>
      <c r="Q3" s="17"/>
      <c r="R3" s="18"/>
      <c r="S3" s="19"/>
      <c r="T3" s="19"/>
      <c r="U3" s="19"/>
      <c r="V3" s="15"/>
      <c r="W3" s="15"/>
      <c r="X3" s="19"/>
      <c r="Y3" s="20" t="s">
        <v>2</v>
      </c>
      <c r="Z3" s="20"/>
      <c r="AA3" s="20"/>
    </row>
    <row r="4" spans="1:27" s="27" customFormat="1" ht="38.25" customHeight="1">
      <c r="A4" s="22" t="s">
        <v>3</v>
      </c>
      <c r="B4" s="22" t="s">
        <v>4</v>
      </c>
      <c r="C4" s="23" t="s">
        <v>5</v>
      </c>
      <c r="D4" s="23"/>
      <c r="E4" s="23"/>
      <c r="F4" s="24" t="s">
        <v>6</v>
      </c>
      <c r="G4" s="24"/>
      <c r="H4" s="24"/>
      <c r="I4" s="24"/>
      <c r="J4" s="24"/>
      <c r="K4" s="24"/>
      <c r="L4" s="25" t="s">
        <v>7</v>
      </c>
      <c r="M4" s="25"/>
      <c r="N4" s="25"/>
      <c r="O4" s="25" t="s">
        <v>8</v>
      </c>
      <c r="P4" s="25"/>
      <c r="Q4" s="25"/>
      <c r="R4" s="25"/>
      <c r="S4" s="26" t="s">
        <v>9</v>
      </c>
      <c r="T4" s="26"/>
      <c r="U4" s="26"/>
      <c r="V4" s="25" t="s">
        <v>10</v>
      </c>
      <c r="W4" s="25"/>
      <c r="X4" s="25"/>
      <c r="Y4" s="25" t="s">
        <v>11</v>
      </c>
      <c r="Z4" s="25"/>
      <c r="AA4" s="25"/>
    </row>
    <row r="5" spans="1:27" s="27" customFormat="1" ht="27" customHeight="1">
      <c r="A5" s="22"/>
      <c r="B5" s="22"/>
      <c r="C5" s="22" t="s">
        <v>12</v>
      </c>
      <c r="D5" s="22" t="s">
        <v>13</v>
      </c>
      <c r="E5" s="22" t="s">
        <v>14</v>
      </c>
      <c r="F5" s="22" t="s">
        <v>15</v>
      </c>
      <c r="G5" s="22" t="s">
        <v>13</v>
      </c>
      <c r="H5" s="22" t="s">
        <v>14</v>
      </c>
      <c r="I5" s="22"/>
      <c r="J5" s="22"/>
      <c r="K5" s="22"/>
      <c r="L5" s="22" t="s">
        <v>15</v>
      </c>
      <c r="M5" s="22" t="s">
        <v>13</v>
      </c>
      <c r="N5" s="22" t="s">
        <v>14</v>
      </c>
      <c r="O5" s="22" t="s">
        <v>15</v>
      </c>
      <c r="P5" s="22" t="s">
        <v>13</v>
      </c>
      <c r="Q5" s="28" t="s">
        <v>14</v>
      </c>
      <c r="R5" s="28"/>
      <c r="S5" s="22" t="s">
        <v>15</v>
      </c>
      <c r="T5" s="22" t="s">
        <v>13</v>
      </c>
      <c r="U5" s="22" t="s">
        <v>14</v>
      </c>
      <c r="V5" s="22" t="s">
        <v>15</v>
      </c>
      <c r="W5" s="22" t="s">
        <v>13</v>
      </c>
      <c r="X5" s="29" t="s">
        <v>14</v>
      </c>
      <c r="Y5" s="22" t="s">
        <v>15</v>
      </c>
      <c r="Z5" s="22" t="s">
        <v>13</v>
      </c>
      <c r="AA5" s="22" t="s">
        <v>14</v>
      </c>
    </row>
    <row r="6" spans="1:27" s="27" customFormat="1" ht="60" customHeight="1">
      <c r="A6" s="22"/>
      <c r="B6" s="22"/>
      <c r="C6" s="22"/>
      <c r="D6" s="22"/>
      <c r="E6" s="22"/>
      <c r="F6" s="22"/>
      <c r="G6" s="22"/>
      <c r="H6" s="28" t="s">
        <v>15</v>
      </c>
      <c r="I6" s="22" t="s">
        <v>16</v>
      </c>
      <c r="J6" s="22" t="s">
        <v>17</v>
      </c>
      <c r="K6" s="30" t="s">
        <v>18</v>
      </c>
      <c r="L6" s="22"/>
      <c r="M6" s="22"/>
      <c r="N6" s="22"/>
      <c r="O6" s="22"/>
      <c r="P6" s="22"/>
      <c r="Q6" s="28" t="s">
        <v>15</v>
      </c>
      <c r="R6" s="31" t="s">
        <v>19</v>
      </c>
      <c r="S6" s="22"/>
      <c r="T6" s="22"/>
      <c r="U6" s="22"/>
      <c r="V6" s="22"/>
      <c r="W6" s="22"/>
      <c r="X6" s="29"/>
      <c r="Y6" s="22"/>
      <c r="Z6" s="22"/>
      <c r="AA6" s="22"/>
    </row>
    <row r="7" spans="1:27" s="34" customFormat="1" ht="36.75" customHeight="1">
      <c r="A7" s="22" t="s">
        <v>20</v>
      </c>
      <c r="B7" s="32" t="s">
        <v>21</v>
      </c>
      <c r="C7" s="33">
        <f>SUM(C8:C15)</f>
        <v>24649.35</v>
      </c>
      <c r="D7" s="33">
        <f>SUM(D8:D15)</f>
        <v>14529</v>
      </c>
      <c r="E7" s="33">
        <f>SUM(E8:E15)</f>
        <v>10120.35</v>
      </c>
      <c r="F7" s="33">
        <f>SUM(F8:F15)</f>
        <v>17110</v>
      </c>
      <c r="G7" s="33">
        <f>SUM(G8:G15)</f>
        <v>7573</v>
      </c>
      <c r="H7" s="33">
        <f>SUM(H8:H15)</f>
        <v>9537</v>
      </c>
      <c r="I7" s="33">
        <f>SUM(I8:I15)</f>
        <v>4264</v>
      </c>
      <c r="J7" s="33">
        <f>SUM(J8:J15)</f>
        <v>5273</v>
      </c>
      <c r="K7" s="33">
        <f>SUM(K8:K15)</f>
        <v>0</v>
      </c>
      <c r="L7" s="33">
        <f>SUM(L8:L15)</f>
        <v>0</v>
      </c>
      <c r="M7" s="33">
        <f>SUM(M8:M15)</f>
        <v>0</v>
      </c>
      <c r="N7" s="33">
        <f>SUM(N8:N15)</f>
        <v>0</v>
      </c>
      <c r="O7" s="33">
        <f>SUM(O8:O15)</f>
        <v>6888.5</v>
      </c>
      <c r="P7" s="33">
        <f>SUM(P8:P15)</f>
        <v>6820</v>
      </c>
      <c r="Q7" s="33">
        <f>SUM(Q8:Q15)</f>
        <v>68.5</v>
      </c>
      <c r="R7" s="33">
        <f>SUM(R8:R15)</f>
        <v>68.5</v>
      </c>
      <c r="S7" s="33">
        <f>SUM(S8:S15)</f>
        <v>108</v>
      </c>
      <c r="T7" s="33">
        <f>SUM(T8:T15)</f>
        <v>108</v>
      </c>
      <c r="U7" s="33">
        <f>SUM(U8:U15)</f>
        <v>0</v>
      </c>
      <c r="V7" s="33">
        <f>SUM(V8:V15)</f>
        <v>177.85</v>
      </c>
      <c r="W7" s="33">
        <f>SUM(W8:W15)</f>
        <v>28</v>
      </c>
      <c r="X7" s="33">
        <f>SUM(X8:X15)</f>
        <v>149.85</v>
      </c>
      <c r="Y7" s="33">
        <f>SUM(Y8:Y15)</f>
        <v>365</v>
      </c>
      <c r="Z7" s="33">
        <f>SUM(Z8:Z15)</f>
        <v>0</v>
      </c>
      <c r="AA7" s="33">
        <f>SUM(AA8:AA15)</f>
        <v>365</v>
      </c>
    </row>
    <row r="8" spans="1:27" s="27" customFormat="1" ht="36.75" customHeight="1">
      <c r="A8" s="35">
        <v>1</v>
      </c>
      <c r="B8" s="36" t="s">
        <v>22</v>
      </c>
      <c r="C8" s="37">
        <f aca="true" t="shared" si="0" ref="C8:C15">D8+E8</f>
        <v>4694.7</v>
      </c>
      <c r="D8" s="38">
        <f aca="true" t="shared" si="1" ref="D8:D15">G8+M8+P8+T8+W8+Z8</f>
        <v>2118</v>
      </c>
      <c r="E8" s="38">
        <f aca="true" t="shared" si="2" ref="E8:E15">H8+N8+Q8+U8+X8+AA8</f>
        <v>2576.7</v>
      </c>
      <c r="F8" s="38">
        <f aca="true" t="shared" si="3" ref="F8:F15">G8+H8</f>
        <v>3650.5</v>
      </c>
      <c r="G8" s="37">
        <v>1302</v>
      </c>
      <c r="H8" s="37">
        <f aca="true" t="shared" si="4" ref="H8:H12">I8+J8+K8</f>
        <v>2348.5</v>
      </c>
      <c r="I8" s="37">
        <v>848</v>
      </c>
      <c r="J8" s="37">
        <v>1500.5</v>
      </c>
      <c r="K8" s="37"/>
      <c r="L8" s="37"/>
      <c r="M8" s="38"/>
      <c r="N8" s="38"/>
      <c r="O8" s="38">
        <f aca="true" t="shared" si="5" ref="O8:O14">P8+Q8</f>
        <v>824.2</v>
      </c>
      <c r="P8" s="38">
        <v>816</v>
      </c>
      <c r="Q8" s="38">
        <v>8.2</v>
      </c>
      <c r="R8" s="39">
        <v>8.2</v>
      </c>
      <c r="S8" s="38"/>
      <c r="T8" s="38"/>
      <c r="U8" s="38"/>
      <c r="V8" s="38"/>
      <c r="W8" s="38"/>
      <c r="X8" s="38"/>
      <c r="Y8" s="38">
        <f aca="true" t="shared" si="6" ref="Y8:Y10">Z8+AA8</f>
        <v>220</v>
      </c>
      <c r="Z8" s="38"/>
      <c r="AA8" s="38">
        <v>220</v>
      </c>
    </row>
    <row r="9" spans="1:27" s="27" customFormat="1" ht="36.75" customHeight="1">
      <c r="A9" s="35">
        <v>2</v>
      </c>
      <c r="B9" s="36" t="s">
        <v>23</v>
      </c>
      <c r="C9" s="37">
        <f t="shared" si="0"/>
        <v>8909.6</v>
      </c>
      <c r="D9" s="38">
        <f t="shared" si="1"/>
        <v>4441</v>
      </c>
      <c r="E9" s="38">
        <f t="shared" si="2"/>
        <v>4468.6</v>
      </c>
      <c r="F9" s="38">
        <f t="shared" si="3"/>
        <v>7868</v>
      </c>
      <c r="G9" s="37">
        <v>3484</v>
      </c>
      <c r="H9" s="37">
        <f t="shared" si="4"/>
        <v>4384</v>
      </c>
      <c r="I9" s="37">
        <v>2112</v>
      </c>
      <c r="J9" s="37">
        <v>2272</v>
      </c>
      <c r="K9" s="37"/>
      <c r="L9" s="37"/>
      <c r="M9" s="38"/>
      <c r="N9" s="38"/>
      <c r="O9" s="38">
        <f t="shared" si="5"/>
        <v>966.6</v>
      </c>
      <c r="P9" s="38">
        <v>957</v>
      </c>
      <c r="Q9" s="38">
        <v>9.6</v>
      </c>
      <c r="R9" s="39">
        <v>9.6</v>
      </c>
      <c r="S9" s="38"/>
      <c r="T9" s="38"/>
      <c r="U9" s="38"/>
      <c r="V9" s="38"/>
      <c r="W9" s="38"/>
      <c r="X9" s="38"/>
      <c r="Y9" s="38">
        <f t="shared" si="6"/>
        <v>75</v>
      </c>
      <c r="Z9" s="38"/>
      <c r="AA9" s="38">
        <v>75</v>
      </c>
    </row>
    <row r="10" spans="1:27" s="27" customFormat="1" ht="36.75" customHeight="1">
      <c r="A10" s="35">
        <v>3</v>
      </c>
      <c r="B10" s="36" t="s">
        <v>24</v>
      </c>
      <c r="C10" s="37">
        <f t="shared" si="0"/>
        <v>3430</v>
      </c>
      <c r="D10" s="38">
        <f t="shared" si="1"/>
        <v>1645</v>
      </c>
      <c r="E10" s="38">
        <f t="shared" si="2"/>
        <v>1785</v>
      </c>
      <c r="F10" s="38">
        <f t="shared" si="3"/>
        <v>2304.5</v>
      </c>
      <c r="G10" s="37">
        <v>600</v>
      </c>
      <c r="H10" s="37">
        <f t="shared" si="4"/>
        <v>1704.5</v>
      </c>
      <c r="I10" s="37">
        <v>204</v>
      </c>
      <c r="J10" s="37">
        <v>1500.5</v>
      </c>
      <c r="K10" s="37"/>
      <c r="L10" s="37"/>
      <c r="M10" s="38"/>
      <c r="N10" s="38"/>
      <c r="O10" s="38">
        <f t="shared" si="5"/>
        <v>1055.5</v>
      </c>
      <c r="P10" s="38">
        <v>1045</v>
      </c>
      <c r="Q10" s="38">
        <v>10.5</v>
      </c>
      <c r="R10" s="39">
        <v>10.5</v>
      </c>
      <c r="S10" s="38"/>
      <c r="T10" s="38"/>
      <c r="U10" s="38"/>
      <c r="V10" s="38"/>
      <c r="W10" s="38"/>
      <c r="X10" s="38"/>
      <c r="Y10" s="38">
        <f t="shared" si="6"/>
        <v>70</v>
      </c>
      <c r="Z10" s="38"/>
      <c r="AA10" s="38">
        <v>70</v>
      </c>
    </row>
    <row r="11" spans="1:27" s="27" customFormat="1" ht="36.75" customHeight="1">
      <c r="A11" s="35">
        <v>4</v>
      </c>
      <c r="B11" s="36" t="s">
        <v>25</v>
      </c>
      <c r="C11" s="37">
        <f t="shared" si="0"/>
        <v>2717</v>
      </c>
      <c r="D11" s="38">
        <f t="shared" si="1"/>
        <v>2536</v>
      </c>
      <c r="E11" s="38">
        <f t="shared" si="2"/>
        <v>181</v>
      </c>
      <c r="F11" s="38">
        <f t="shared" si="3"/>
        <v>474</v>
      </c>
      <c r="G11" s="37">
        <v>315</v>
      </c>
      <c r="H11" s="37">
        <f t="shared" si="4"/>
        <v>159</v>
      </c>
      <c r="I11" s="37">
        <v>159</v>
      </c>
      <c r="J11" s="37"/>
      <c r="K11" s="37"/>
      <c r="L11" s="37"/>
      <c r="M11" s="38"/>
      <c r="N11" s="38"/>
      <c r="O11" s="38">
        <f t="shared" si="5"/>
        <v>2211</v>
      </c>
      <c r="P11" s="38">
        <v>2189</v>
      </c>
      <c r="Q11" s="38">
        <v>22</v>
      </c>
      <c r="R11" s="39">
        <v>22</v>
      </c>
      <c r="S11" s="38">
        <f aca="true" t="shared" si="7" ref="S11:S12">T11+U11</f>
        <v>32</v>
      </c>
      <c r="T11" s="37">
        <v>32</v>
      </c>
      <c r="U11" s="37"/>
      <c r="V11" s="38"/>
      <c r="W11" s="38"/>
      <c r="X11" s="38"/>
      <c r="Y11" s="38"/>
      <c r="Z11" s="38"/>
      <c r="AA11" s="38"/>
    </row>
    <row r="12" spans="1:27" s="27" customFormat="1" ht="36.75" customHeight="1">
      <c r="A12" s="35">
        <v>5</v>
      </c>
      <c r="B12" s="36" t="s">
        <v>26</v>
      </c>
      <c r="C12" s="37">
        <f t="shared" si="0"/>
        <v>4261.45</v>
      </c>
      <c r="D12" s="38">
        <f t="shared" si="1"/>
        <v>3263</v>
      </c>
      <c r="E12" s="38">
        <f t="shared" si="2"/>
        <v>998.4499999999999</v>
      </c>
      <c r="F12" s="38">
        <f t="shared" si="3"/>
        <v>2813</v>
      </c>
      <c r="G12" s="37">
        <v>1872</v>
      </c>
      <c r="H12" s="37">
        <f t="shared" si="4"/>
        <v>941</v>
      </c>
      <c r="I12" s="37">
        <v>941</v>
      </c>
      <c r="J12" s="37"/>
      <c r="K12" s="37"/>
      <c r="L12" s="37"/>
      <c r="M12" s="38"/>
      <c r="N12" s="38"/>
      <c r="O12" s="38">
        <f t="shared" si="5"/>
        <v>1299.9</v>
      </c>
      <c r="P12" s="38">
        <v>1287</v>
      </c>
      <c r="Q12" s="38">
        <v>12.9</v>
      </c>
      <c r="R12" s="39">
        <v>12.9</v>
      </c>
      <c r="S12" s="38">
        <f t="shared" si="7"/>
        <v>76</v>
      </c>
      <c r="T12" s="37">
        <v>76</v>
      </c>
      <c r="U12" s="37"/>
      <c r="V12" s="38">
        <v>72.55</v>
      </c>
      <c r="W12" s="38">
        <v>28</v>
      </c>
      <c r="X12" s="38">
        <v>44.55</v>
      </c>
      <c r="Y12" s="38"/>
      <c r="Z12" s="38"/>
      <c r="AA12" s="38"/>
    </row>
    <row r="13" spans="1:27" s="27" customFormat="1" ht="36.75" customHeight="1">
      <c r="A13" s="35">
        <v>6</v>
      </c>
      <c r="B13" s="36" t="s">
        <v>27</v>
      </c>
      <c r="C13" s="37">
        <f t="shared" si="0"/>
        <v>253.5</v>
      </c>
      <c r="D13" s="38">
        <f t="shared" si="1"/>
        <v>251</v>
      </c>
      <c r="E13" s="38">
        <f t="shared" si="2"/>
        <v>2.5</v>
      </c>
      <c r="F13" s="38">
        <f t="shared" si="3"/>
        <v>0</v>
      </c>
      <c r="G13" s="37"/>
      <c r="H13" s="37"/>
      <c r="I13" s="37"/>
      <c r="J13" s="37"/>
      <c r="K13" s="37"/>
      <c r="L13" s="37"/>
      <c r="M13" s="38"/>
      <c r="N13" s="38"/>
      <c r="O13" s="38">
        <f t="shared" si="5"/>
        <v>253.5</v>
      </c>
      <c r="P13" s="38">
        <v>251</v>
      </c>
      <c r="Q13" s="38">
        <v>2.5</v>
      </c>
      <c r="R13" s="39">
        <v>2.5</v>
      </c>
      <c r="S13" s="38"/>
      <c r="T13" s="38"/>
      <c r="U13" s="38"/>
      <c r="V13" s="38"/>
      <c r="W13" s="38"/>
      <c r="X13" s="38"/>
      <c r="Y13" s="38"/>
      <c r="Z13" s="38"/>
      <c r="AA13" s="38"/>
    </row>
    <row r="14" spans="1:27" s="27" customFormat="1" ht="36.75" customHeight="1">
      <c r="A14" s="35">
        <v>7</v>
      </c>
      <c r="B14" s="36" t="s">
        <v>28</v>
      </c>
      <c r="C14" s="37">
        <f t="shared" si="0"/>
        <v>277.8</v>
      </c>
      <c r="D14" s="38">
        <f t="shared" si="1"/>
        <v>275</v>
      </c>
      <c r="E14" s="38">
        <f t="shared" si="2"/>
        <v>2.8</v>
      </c>
      <c r="F14" s="38">
        <f t="shared" si="3"/>
        <v>0</v>
      </c>
      <c r="G14" s="37"/>
      <c r="H14" s="37"/>
      <c r="I14" s="37"/>
      <c r="J14" s="37"/>
      <c r="K14" s="37"/>
      <c r="L14" s="37"/>
      <c r="M14" s="38"/>
      <c r="N14" s="38"/>
      <c r="O14" s="38">
        <f t="shared" si="5"/>
        <v>277.8</v>
      </c>
      <c r="P14" s="38">
        <v>275</v>
      </c>
      <c r="Q14" s="38">
        <v>2.8</v>
      </c>
      <c r="R14" s="39">
        <v>2.8</v>
      </c>
      <c r="S14" s="38"/>
      <c r="T14" s="38"/>
      <c r="U14" s="38"/>
      <c r="V14" s="38"/>
      <c r="W14" s="38"/>
      <c r="X14" s="38"/>
      <c r="Y14" s="38"/>
      <c r="Z14" s="38"/>
      <c r="AA14" s="38"/>
    </row>
    <row r="15" spans="1:27" s="27" customFormat="1" ht="36.75" customHeight="1">
      <c r="A15" s="35">
        <v>8</v>
      </c>
      <c r="B15" s="36" t="s">
        <v>29</v>
      </c>
      <c r="C15" s="37">
        <f t="shared" si="0"/>
        <v>105.3</v>
      </c>
      <c r="D15" s="38">
        <f t="shared" si="1"/>
        <v>0</v>
      </c>
      <c r="E15" s="38">
        <f t="shared" si="2"/>
        <v>105.3</v>
      </c>
      <c r="F15" s="38">
        <f t="shared" si="3"/>
        <v>0</v>
      </c>
      <c r="G15" s="37"/>
      <c r="H15" s="37"/>
      <c r="I15" s="37"/>
      <c r="J15" s="37"/>
      <c r="K15" s="37"/>
      <c r="L15" s="37"/>
      <c r="M15" s="38"/>
      <c r="N15" s="38"/>
      <c r="O15" s="38">
        <v>0</v>
      </c>
      <c r="P15" s="38"/>
      <c r="Q15" s="38">
        <v>0</v>
      </c>
      <c r="R15" s="39"/>
      <c r="S15" s="38"/>
      <c r="T15" s="38"/>
      <c r="U15" s="38"/>
      <c r="V15" s="38">
        <v>105.3</v>
      </c>
      <c r="W15" s="38"/>
      <c r="X15" s="38">
        <v>105.3</v>
      </c>
      <c r="Y15" s="38"/>
      <c r="Z15" s="38"/>
      <c r="AA15" s="38"/>
    </row>
  </sheetData>
  <sheetProtection selectLockedCells="1" selectUnlockedCells="1"/>
  <mergeCells count="33">
    <mergeCell ref="A1:B1"/>
    <mergeCell ref="A2:AA2"/>
    <mergeCell ref="Y3:AA3"/>
    <mergeCell ref="A4:A6"/>
    <mergeCell ref="B4:B6"/>
    <mergeCell ref="C4:E4"/>
    <mergeCell ref="F4:K4"/>
    <mergeCell ref="L4:N4"/>
    <mergeCell ref="O4:R4"/>
    <mergeCell ref="S4:U4"/>
    <mergeCell ref="V4:X4"/>
    <mergeCell ref="Y4:AA4"/>
    <mergeCell ref="C5:C6"/>
    <mergeCell ref="D5:D6"/>
    <mergeCell ref="E5:E6"/>
    <mergeCell ref="F5:F6"/>
    <mergeCell ref="G5:G6"/>
    <mergeCell ref="H5:K5"/>
    <mergeCell ref="L5:L6"/>
    <mergeCell ref="M5:M6"/>
    <mergeCell ref="N5:N6"/>
    <mergeCell ref="O5:O6"/>
    <mergeCell ref="P5:P6"/>
    <mergeCell ref="Q5:R5"/>
    <mergeCell ref="S5:S6"/>
    <mergeCell ref="T5:T6"/>
    <mergeCell ref="U5:U6"/>
    <mergeCell ref="V5:V6"/>
    <mergeCell ref="W5:W6"/>
    <mergeCell ref="X5:X6"/>
    <mergeCell ref="Y5:Y6"/>
    <mergeCell ref="Z5:Z6"/>
    <mergeCell ref="AA5:AA6"/>
  </mergeCells>
  <printOptions/>
  <pageMargins left="0.7479166666666667" right="0.7479166666666667" top="0.7875" bottom="0.7875" header="0.5118055555555555" footer="0.5118055555555555"/>
  <pageSetup firstPageNumber="25" useFirstPageNumber="1" fitToHeight="0" fitToWidth="1" horizontalDpi="300" verticalDpi="300" orientation="landscape" paperSize="9"/>
  <headerFooter alignWithMargins="0">
    <oddFooter>&amp;R&amp;"宋体,标准"&amp;16-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/>
  <cp:lastPrinted>2018-05-28T11:16:22Z</cp:lastPrinted>
  <dcterms:created xsi:type="dcterms:W3CDTF">2017-12-15T16:34:52Z</dcterms:created>
  <dcterms:modified xsi:type="dcterms:W3CDTF">2018-06-12T02:50:19Z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